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hiro/Documents/"/>
    </mc:Choice>
  </mc:AlternateContent>
  <xr:revisionPtr revIDLastSave="0" documentId="8_{9AE80BE3-EDD7-1F48-9441-F9CECFDF794C}" xr6:coauthVersionLast="36" xr6:coauthVersionMax="36" xr10:uidLastSave="{00000000-0000-0000-0000-000000000000}"/>
  <bookViews>
    <workbookView xWindow="5640" yWindow="500" windowWidth="25600" windowHeight="14800" tabRatio="500" xr2:uid="{00000000-000D-0000-FFFF-FFFF00000000}"/>
  </bookViews>
  <sheets>
    <sheet name="記入要領" sheetId="19" r:id="rId1"/>
    <sheet name="要約" sheetId="8" r:id="rId2"/>
    <sheet name="PROG" sheetId="11" r:id="rId3"/>
    <sheet name="英語コミュニケーション" sheetId="12" r:id="rId4"/>
    <sheet name="情報リテラシー" sheetId="10" r:id="rId5"/>
    <sheet name="思考力・問題解決力" sheetId="13" r:id="rId6"/>
    <sheet name="文章記述" sheetId="14" r:id="rId7"/>
    <sheet name="プレゼンテーション" sheetId="16" r:id="rId8"/>
    <sheet name="数量的スキル" sheetId="21" r:id="rId9"/>
    <sheet name="主体的・継続的な学習力" sheetId="17" r:id="rId10"/>
    <sheet name="実行力" sheetId="18" r:id="rId11"/>
    <sheet name="チーム活動力" sheetId="9" r:id="rId12"/>
  </sheet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4" i="11" l="1"/>
  <c r="G11" i="8"/>
  <c r="H8" i="21"/>
  <c r="E33" i="11"/>
  <c r="E32" i="11"/>
  <c r="D34" i="11"/>
  <c r="D33" i="11"/>
  <c r="D32" i="11"/>
  <c r="B34" i="11"/>
  <c r="B33" i="11"/>
  <c r="B32" i="11"/>
  <c r="E29" i="11"/>
  <c r="E28" i="11"/>
  <c r="E27" i="11"/>
  <c r="E26" i="11"/>
  <c r="B29" i="11"/>
  <c r="B28" i="11"/>
  <c r="B27" i="11"/>
  <c r="B26" i="11"/>
  <c r="E23" i="11"/>
  <c r="D23" i="11"/>
  <c r="B23" i="11"/>
  <c r="E22" i="11"/>
  <c r="B22" i="11"/>
  <c r="B12" i="12"/>
  <c r="B13" i="12"/>
  <c r="B11" i="12"/>
  <c r="G14" i="8"/>
  <c r="G13" i="8"/>
  <c r="G12" i="8"/>
  <c r="H8" i="9"/>
  <c r="H4" i="9"/>
  <c r="H8" i="18"/>
  <c r="I4" i="18"/>
  <c r="H4" i="18"/>
  <c r="H8" i="17"/>
  <c r="H4" i="17"/>
  <c r="G9" i="8"/>
  <c r="H8" i="16"/>
  <c r="G8" i="8"/>
  <c r="H8" i="14"/>
  <c r="G7" i="8"/>
  <c r="H8" i="13"/>
  <c r="H8" i="10"/>
  <c r="I4" i="13"/>
  <c r="H4" i="13"/>
  <c r="H4" i="10"/>
  <c r="I4" i="10"/>
  <c r="G10" i="8"/>
  <c r="G6" i="8"/>
</calcChain>
</file>

<file path=xl/sharedStrings.xml><?xml version="1.0" encoding="utf-8"?>
<sst xmlns="http://schemas.openxmlformats.org/spreadsheetml/2006/main" count="514" uniqueCount="304">
  <si>
    <t xml:space="preserve">プレゼンテーション
(口頭コミュニケーション)
</t>
    <phoneticPr fontId="3"/>
  </si>
  <si>
    <t xml:space="preserve">文章記述
(文章コミュニケーション)
</t>
    <rPh sb="0" eb="2">
      <t>ブンショウ</t>
    </rPh>
    <rPh sb="2" eb="4">
      <t>キジュツ</t>
    </rPh>
    <rPh sb="6" eb="8">
      <t>ブンショウ</t>
    </rPh>
    <phoneticPr fontId="3"/>
  </si>
  <si>
    <t>仕事や学修，日常生活の読む・書く・聞く・話す場面で，英語による円滑なコミュニケーションができる．</t>
    <rPh sb="0" eb="2">
      <t>シゴトヤ</t>
    </rPh>
    <rPh sb="3" eb="5">
      <t>ガクシュウ</t>
    </rPh>
    <rPh sb="6" eb="10">
      <t>ニチジョウセイカツ</t>
    </rPh>
    <rPh sb="26" eb="28">
      <t>エイゴ</t>
    </rPh>
    <rPh sb="31" eb="33">
      <t>エンカツナ</t>
    </rPh>
    <phoneticPr fontId="3"/>
  </si>
  <si>
    <t>仕事や学修，日常生活の「読む・書く・聞く・話す」の全ての場面で，辞書などの補助的なツールを用いることで，英語によるコミュニケーションができる．</t>
    <rPh sb="0" eb="2">
      <t>シゴトヤ</t>
    </rPh>
    <rPh sb="3" eb="5">
      <t>ガクシュウ</t>
    </rPh>
    <rPh sb="6" eb="10">
      <t>ニチジョウセイカツ</t>
    </rPh>
    <rPh sb="25" eb="26">
      <t>スベテ</t>
    </rPh>
    <rPh sb="32" eb="34">
      <t>ジショナドノ</t>
    </rPh>
    <rPh sb="37" eb="40">
      <t>ホジョテキナ</t>
    </rPh>
    <rPh sb="45" eb="46">
      <t>モチイル</t>
    </rPh>
    <rPh sb="52" eb="54">
      <t>エイゴ</t>
    </rPh>
    <phoneticPr fontId="3"/>
  </si>
  <si>
    <t>英語による十分なコミュニケーションはできないが，英語を避けることなく，コミュニケーションをとろうと努力できる</t>
    <rPh sb="0" eb="2">
      <t>エイゴ</t>
    </rPh>
    <rPh sb="5" eb="7">
      <t>ジュウブンナ</t>
    </rPh>
    <rPh sb="24" eb="26">
      <t>エイゴ</t>
    </rPh>
    <rPh sb="27" eb="28">
      <t>サケル</t>
    </rPh>
    <phoneticPr fontId="3"/>
  </si>
  <si>
    <t>仕事や学修，日常生活の一部，あるいは「読む・書く・聞く・話す」の一部など，限定された場面において，辞書などの補助的なツールを用いることで英語によりコミュニケーションができる．</t>
    <rPh sb="0" eb="2">
      <t>シゴトヤ</t>
    </rPh>
    <rPh sb="3" eb="5">
      <t>ガクシュウ</t>
    </rPh>
    <rPh sb="6" eb="10">
      <t>ニチジョウセイカツノ</t>
    </rPh>
    <rPh sb="11" eb="13">
      <t>イチブ</t>
    </rPh>
    <rPh sb="19" eb="20">
      <t>ヨム</t>
    </rPh>
    <rPh sb="22" eb="23">
      <t>カク</t>
    </rPh>
    <rPh sb="25" eb="26">
      <t>キク</t>
    </rPh>
    <rPh sb="28" eb="29">
      <t>ハナス</t>
    </rPh>
    <rPh sb="32" eb="34">
      <t>イチブ</t>
    </rPh>
    <rPh sb="37" eb="39">
      <t>ゲンテイサレタ</t>
    </rPh>
    <rPh sb="49" eb="51">
      <t>ジショナドノ</t>
    </rPh>
    <rPh sb="54" eb="57">
      <t>ホジョテキナ</t>
    </rPh>
    <rPh sb="62" eb="63">
      <t>モチイテ</t>
    </rPh>
    <rPh sb="68" eb="70">
      <t>エイゴ</t>
    </rPh>
    <phoneticPr fontId="3"/>
  </si>
  <si>
    <t>英語コミュニケーション</t>
    <rPh sb="0" eb="2">
      <t>エイゴ</t>
    </rPh>
    <phoneticPr fontId="3"/>
  </si>
  <si>
    <t>チェックリスト</t>
    <phoneticPr fontId="3"/>
  </si>
  <si>
    <t>情報リテラシー</t>
    <rPh sb="0" eb="2">
      <t>ジョウホウリテラシー</t>
    </rPh>
    <phoneticPr fontId="3"/>
  </si>
  <si>
    <t>思考力・問題解決力</t>
    <rPh sb="0" eb="3">
      <t>シコウリョク</t>
    </rPh>
    <rPh sb="4" eb="9">
      <t>モンダイカイケツリョク</t>
    </rPh>
    <phoneticPr fontId="3"/>
  </si>
  <si>
    <t>主体的・継続的な学習力</t>
    <rPh sb="0" eb="3">
      <t>シュタイテキ</t>
    </rPh>
    <rPh sb="4" eb="7">
      <t>ケイゾクテキナ</t>
    </rPh>
    <rPh sb="8" eb="11">
      <t>ガクシュウリョク</t>
    </rPh>
    <phoneticPr fontId="3"/>
  </si>
  <si>
    <t>実行力</t>
    <rPh sb="0" eb="3">
      <t>ジッコウリョク</t>
    </rPh>
    <phoneticPr fontId="3"/>
  </si>
  <si>
    <t>チーム活動能力</t>
    <phoneticPr fontId="3"/>
  </si>
  <si>
    <t>部分的にわかっていて，部分的にできる</t>
    <rPh sb="0" eb="2">
      <t>ブブンテキイ</t>
    </rPh>
    <rPh sb="2" eb="3">
      <t>テキニ</t>
    </rPh>
    <rPh sb="11" eb="14">
      <t>ブブンテキニ</t>
    </rPh>
    <phoneticPr fontId="3"/>
  </si>
  <si>
    <t>体系的にわかっていて，部分的にできる</t>
    <rPh sb="0" eb="3">
      <t>タイケイテキニ</t>
    </rPh>
    <rPh sb="11" eb="14">
      <t>ブブンテキニ</t>
    </rPh>
    <phoneticPr fontId="3"/>
  </si>
  <si>
    <t>体系的にわかっていて，それらが実践できる</t>
    <rPh sb="0" eb="3">
      <t>タイケイテキニ</t>
    </rPh>
    <rPh sb="15" eb="17">
      <t>ジッセンデキル</t>
    </rPh>
    <phoneticPr fontId="3"/>
  </si>
  <si>
    <t>体系的にわかっていて，どんな状況でもそれらが実践できる</t>
    <rPh sb="0" eb="3">
      <t>タイケイテキニ</t>
    </rPh>
    <rPh sb="22" eb="24">
      <t>ジッセンデキル</t>
    </rPh>
    <phoneticPr fontId="3"/>
  </si>
  <si>
    <t>レベル分けの基本方針</t>
    <rPh sb="3" eb="4">
      <t>ワケ</t>
    </rPh>
    <rPh sb="6" eb="10">
      <t>キホンホウシｎ</t>
    </rPh>
    <phoneticPr fontId="3"/>
  </si>
  <si>
    <t>・情報収集・分析・発信および情報機器の利用において何が重要かを断片的に理解している．
・それらを部分的に実践して情報収集・分析・発信の各プロセスを試みることができる．</t>
    <phoneticPr fontId="3"/>
  </si>
  <si>
    <t>・情報収集・分析・発信および情報機器の利用において何が重要かを理解している．
・それらを部分的に実践して情報収集・分析・発信の全てのプロセスを行える．</t>
    <phoneticPr fontId="3"/>
  </si>
  <si>
    <t>・情報収集・分析・発信および情報機器の利用において何が重要かを理解している．
・それらを実践した情報活用が行える．
・特定の状況において目的に応じた情報収集，本質を捉えた分析により，効果的な情報発信ができる．</t>
    <phoneticPr fontId="3"/>
  </si>
  <si>
    <t>・問題解決に必要な力・思考力を理解している．
・それらを部分的に実践した問題解決行動をとり，何らかの結果を導き出せる．</t>
    <phoneticPr fontId="3"/>
  </si>
  <si>
    <t xml:space="preserve">・問題解決に必要な力・思考力を理解している．
・それらを実践した問題解決行動をとり，特定の状況において成果を導き出せる．
</t>
    <phoneticPr fontId="3"/>
  </si>
  <si>
    <t xml:space="preserve">・問題解決に必要な力・思考力を理解している．
・それらを実践した問題解決行動をとり，様々な状況において価値のある成果を導き出せる．
</t>
    <phoneticPr fontId="3"/>
  </si>
  <si>
    <t xml:space="preserve">・文書作成の基本について断片的に理解している．
・それらを部分的に実践した文書作成を行うことができる．
</t>
    <phoneticPr fontId="3"/>
  </si>
  <si>
    <t>・文書作成の基本について体系的に理解している．
・それらを実践した文書作成を行うことができる．</t>
    <phoneticPr fontId="3"/>
  </si>
  <si>
    <t>・文書作成の基本について体系的に理解している．
・論理的に構成された文書作成ができる</t>
    <phoneticPr fontId="3"/>
  </si>
  <si>
    <t>・目的に応じた良い文書作成について理解している．
・説得力がある文書作成ができる．</t>
    <phoneticPr fontId="3"/>
  </si>
  <si>
    <t xml:space="preserve">・プレゼンテーションの基本について断片的に理解している．
・それらを部分的に実践したプレゼンテーションを行うことができる．
</t>
    <phoneticPr fontId="3"/>
  </si>
  <si>
    <t>・プレゼンテーションの基本について体系的に理解している．
・それらを実践したプレゼンテーションを行うことができる．</t>
    <phoneticPr fontId="3"/>
  </si>
  <si>
    <t>・プレゼンテーションの基本について体系的に理解している．
・聞き手のことを考え，わかりやすく，興味を惹くプレゼンテーションができる．</t>
    <phoneticPr fontId="3"/>
  </si>
  <si>
    <t>・目的や場に応じた良いプレゼンテーションを理解している．
・説得力があり，印象に残るプレゼンテーションができる．</t>
    <phoneticPr fontId="3"/>
  </si>
  <si>
    <t>・継続的に学習し，かつ学習成果をあげるために何が重要かを理解している．
・自分の設定した学習課題について，それらを実践した学習活動を継続的に行うことができる．</t>
    <phoneticPr fontId="3"/>
  </si>
  <si>
    <t>・継続的に学習し，かつ学習成果をあげるために何が重要かを理解している．
・自分の設定した学習課題について，それらを実践した学習活動を継続的に行える．
・学習活動の結果として能力の獲得や向上を達成できる．</t>
    <phoneticPr fontId="3"/>
  </si>
  <si>
    <t>・プロジェクト等を確実に実行するために何が重要かを断片的に理解している．
・課題解決のための計画を立てて実行しようと努力できる．</t>
    <phoneticPr fontId="3"/>
  </si>
  <si>
    <t>・プロジェクト等を確実に実行するために何が重要かを理解している．
・制約条件を考慮した計画を立てられる．
・制約条件に変化がなければ，計画通りに実行できる．</t>
    <phoneticPr fontId="3"/>
  </si>
  <si>
    <t>・プロジェクト等を確実に実行するために何が重要かを理解している．
・制約条件を考慮した計画を立てられる．
・制約条件に多少変化があった場合でも，計画を変更して対応できる．</t>
    <phoneticPr fontId="3"/>
  </si>
  <si>
    <t>・プロジェクト等を確実に実行するために何が重要かを理解している．
・制約条件を考慮した計画を立てられる．
・制約条件が変化した場合にも柔軟に対応し，成果を上げることができる．</t>
    <phoneticPr fontId="3"/>
  </si>
  <si>
    <t>・チームで協力的に仕事を進めるために何が重要かを断片的に理解している．
・話し合いや実作業の場面で自らの仕事を責任を持って行える．</t>
    <phoneticPr fontId="3"/>
  </si>
  <si>
    <t>・チームで協力的に仕事を進めるために何が重要かを理解している．
・自らの仕事を責任を持って行える．
・適切な情報共有や他者への働きかけを行える．</t>
    <phoneticPr fontId="3"/>
  </si>
  <si>
    <t>・チームで協力的に仕事を進めるために何が重要かを理解している．
・自らの仕事を責任を持って行える．
・情報共有や他者への働きかけによってチームに貢献できる．
・リーダーの役割も担える．</t>
    <phoneticPr fontId="3"/>
  </si>
  <si>
    <t>・チームで協力的に仕事を進めるために何が重要かを理解している．
・良いリーダーとしてチームをまとめることができる．
・フォローアとしてチームに 大きく貢献できる．</t>
    <phoneticPr fontId="3"/>
  </si>
  <si>
    <t>・継続的に学習し，かつ学習成果をあげるために何が重要かを断片的に理解している．
・それらを部分的に実践した学習活動を行うことができる．</t>
    <rPh sb="28" eb="30">
      <t>ダンペン</t>
    </rPh>
    <rPh sb="45" eb="48">
      <t>ブブンテキ</t>
    </rPh>
    <phoneticPr fontId="3"/>
  </si>
  <si>
    <t>・継続的に学習し，かつ学習成果をあげるために何が重要かを理解している．
・それらを部分的に実践した学習活動を継続的に行うことができる．</t>
    <phoneticPr fontId="3"/>
  </si>
  <si>
    <t>レベル1に満たない</t>
    <rPh sb="5" eb="6">
      <t>ミタナイ</t>
    </rPh>
    <phoneticPr fontId="3"/>
  </si>
  <si>
    <t>評価項目</t>
    <rPh sb="0" eb="2">
      <t>ヒョウカ</t>
    </rPh>
    <rPh sb="2" eb="4">
      <t>コウモク</t>
    </rPh>
    <phoneticPr fontId="3"/>
  </si>
  <si>
    <t>評価</t>
    <rPh sb="0" eb="2">
      <t>ヒョウカ</t>
    </rPh>
    <phoneticPr fontId="3"/>
  </si>
  <si>
    <t>ルーブリック</t>
    <phoneticPr fontId="3"/>
  </si>
  <si>
    <t>良い点</t>
    <rPh sb="0" eb="1">
      <t>ヨイテｎ</t>
    </rPh>
    <phoneticPr fontId="3"/>
  </si>
  <si>
    <t>改善点</t>
    <rPh sb="0" eb="2">
      <t>カイゼンテイｎ</t>
    </rPh>
    <rPh sb="2" eb="3">
      <t>テン</t>
    </rPh>
    <phoneticPr fontId="3"/>
  </si>
  <si>
    <t>チェック欄</t>
    <rPh sb="4" eb="5">
      <t>ラン</t>
    </rPh>
    <phoneticPr fontId="3"/>
  </si>
  <si>
    <t>チェック項目</t>
    <rPh sb="4" eb="6">
      <t>コウモク</t>
    </rPh>
    <phoneticPr fontId="3"/>
  </si>
  <si>
    <t>情報機器の利用</t>
    <rPh sb="0" eb="2">
      <t>ジョウホウ</t>
    </rPh>
    <rPh sb="2" eb="4">
      <t>キキ</t>
    </rPh>
    <rPh sb="5" eb="7">
      <t>リヨウ</t>
    </rPh>
    <phoneticPr fontId="3"/>
  </si>
  <si>
    <t>タッチタイピングができる</t>
    <phoneticPr fontId="3"/>
  </si>
  <si>
    <t>文書作成ソフトを用いて，必要に応じて図や表を取り込んで，レポートを作成できる</t>
    <rPh sb="0" eb="2">
      <t>ブンショ</t>
    </rPh>
    <rPh sb="2" eb="4">
      <t>サクセイ</t>
    </rPh>
    <rPh sb="8" eb="9">
      <t>モチ</t>
    </rPh>
    <rPh sb="12" eb="14">
      <t>ヒツヨウ</t>
    </rPh>
    <rPh sb="15" eb="16">
      <t>オウ</t>
    </rPh>
    <rPh sb="18" eb="19">
      <t>ズ</t>
    </rPh>
    <rPh sb="20" eb="21">
      <t>オモテ</t>
    </rPh>
    <rPh sb="22" eb="23">
      <t>ト</t>
    </rPh>
    <rPh sb="24" eb="25">
      <t>コ</t>
    </rPh>
    <rPh sb="33" eb="35">
      <t>サクセイ</t>
    </rPh>
    <phoneticPr fontId="3"/>
  </si>
  <si>
    <t>表計算ソフトを用いて，表とグラフの作成，数値データからの集計と分析，シミュレーションができる</t>
    <rPh sb="0" eb="3">
      <t>ヒョウケイサン</t>
    </rPh>
    <rPh sb="7" eb="8">
      <t>モチ</t>
    </rPh>
    <rPh sb="11" eb="12">
      <t>ヒョウ</t>
    </rPh>
    <rPh sb="17" eb="19">
      <t>サクセイ</t>
    </rPh>
    <rPh sb="20" eb="22">
      <t>スウチ</t>
    </rPh>
    <rPh sb="28" eb="30">
      <t>シュウケイ</t>
    </rPh>
    <rPh sb="31" eb="33">
      <t>ブンセキ</t>
    </rPh>
    <phoneticPr fontId="3"/>
  </si>
  <si>
    <t>プレゼンテーションソフトを用いて，図や表の混在するスライドを作成できる</t>
    <rPh sb="13" eb="14">
      <t>モチ</t>
    </rPh>
    <rPh sb="17" eb="18">
      <t>ズ</t>
    </rPh>
    <rPh sb="19" eb="20">
      <t>オモテ</t>
    </rPh>
    <rPh sb="21" eb="23">
      <t>コンザイ</t>
    </rPh>
    <rPh sb="30" eb="32">
      <t>サクセイ</t>
    </rPh>
    <phoneticPr fontId="3"/>
  </si>
  <si>
    <t>電子メールの適切な送り方を理解して実践できる</t>
    <rPh sb="0" eb="2">
      <t>デンシ</t>
    </rPh>
    <rPh sb="6" eb="8">
      <t>テキセツ</t>
    </rPh>
    <rPh sb="9" eb="10">
      <t>オク</t>
    </rPh>
    <rPh sb="11" eb="12">
      <t>カタ</t>
    </rPh>
    <rPh sb="13" eb="15">
      <t>リカイ</t>
    </rPh>
    <rPh sb="17" eb="19">
      <t>ジッセン</t>
    </rPh>
    <phoneticPr fontId="3"/>
  </si>
  <si>
    <t>情報の収集</t>
    <rPh sb="0" eb="2">
      <t>ジョウホウ</t>
    </rPh>
    <rPh sb="3" eb="5">
      <t>シュウシュウ</t>
    </rPh>
    <phoneticPr fontId="3"/>
  </si>
  <si>
    <t>目的に適したメディア（注釈1）を決定し，情報の収集ができる</t>
    <rPh sb="0" eb="2">
      <t>モクテキ</t>
    </rPh>
    <rPh sb="3" eb="4">
      <t>テキ</t>
    </rPh>
    <rPh sb="11" eb="13">
      <t>チュウシャク</t>
    </rPh>
    <rPh sb="16" eb="18">
      <t>ケッテイ</t>
    </rPh>
    <rPh sb="20" eb="22">
      <t>ジョウホウ</t>
    </rPh>
    <rPh sb="23" eb="25">
      <t>シュウシュウ</t>
    </rPh>
    <phoneticPr fontId="3"/>
  </si>
  <si>
    <t>キーワードを適切に決定（注釈2）でき，検索サイトや書籍の索引などから情報の収集ができる</t>
    <rPh sb="6" eb="8">
      <t>テキセツ</t>
    </rPh>
    <rPh sb="9" eb="11">
      <t>ケッテイ</t>
    </rPh>
    <rPh sb="12" eb="14">
      <t>チュウシャク</t>
    </rPh>
    <rPh sb="19" eb="21">
      <t>ケンサク</t>
    </rPh>
    <rPh sb="25" eb="27">
      <t>ショセキ</t>
    </rPh>
    <rPh sb="28" eb="30">
      <t>サクイン</t>
    </rPh>
    <rPh sb="34" eb="36">
      <t>ジョウホウ</t>
    </rPh>
    <rPh sb="37" eb="39">
      <t>シュウシュウ</t>
    </rPh>
    <phoneticPr fontId="3"/>
  </si>
  <si>
    <t>ひとつの事柄に対し，検証可能な複数の情報源で確認し，その事柄を記述できる</t>
    <rPh sb="28" eb="30">
      <t>コトガラ</t>
    </rPh>
    <phoneticPr fontId="3"/>
  </si>
  <si>
    <t>目的を達成するために必要な情報を収集することができる</t>
    <rPh sb="0" eb="2">
      <t>モクテキ</t>
    </rPh>
    <rPh sb="3" eb="5">
      <t>タッセイ</t>
    </rPh>
    <rPh sb="10" eb="12">
      <t>ヒツヨウ</t>
    </rPh>
    <rPh sb="13" eb="15">
      <t>ジョウホウ</t>
    </rPh>
    <rPh sb="16" eb="18">
      <t>シュウシュウ</t>
    </rPh>
    <phoneticPr fontId="3"/>
  </si>
  <si>
    <t>情報の分析</t>
    <rPh sb="0" eb="2">
      <t>ジョウホウ</t>
    </rPh>
    <rPh sb="3" eb="5">
      <t>ブンセキ</t>
    </rPh>
    <phoneticPr fontId="3"/>
  </si>
  <si>
    <t>情報を取捨選択し，活用できるように整理できる</t>
    <phoneticPr fontId="3"/>
  </si>
  <si>
    <t>入手した情報の論理性，合理性，正確性，関連性を確認できる</t>
    <rPh sb="0" eb="2">
      <t>ニュウシュ</t>
    </rPh>
    <rPh sb="4" eb="6">
      <t>ジョウホウ</t>
    </rPh>
    <rPh sb="7" eb="10">
      <t>ロンリセイ</t>
    </rPh>
    <rPh sb="15" eb="18">
      <t>セイカクセイ</t>
    </rPh>
    <rPh sb="19" eb="22">
      <t>カンレンセイ</t>
    </rPh>
    <rPh sb="23" eb="25">
      <t>カクニン</t>
    </rPh>
    <phoneticPr fontId="3"/>
  </si>
  <si>
    <t>入手した情報を比較，分類・整理して，自らの考えと類似する点や違う点を説明できる</t>
    <rPh sb="0" eb="2">
      <t>ニュウシュ</t>
    </rPh>
    <rPh sb="13" eb="15">
      <t>セイリ</t>
    </rPh>
    <phoneticPr fontId="3"/>
  </si>
  <si>
    <t>整理した情報を統合して，それらの本質を見いだすことができる</t>
    <rPh sb="0" eb="2">
      <t>セイリ</t>
    </rPh>
    <rPh sb="4" eb="6">
      <t>ジョウホウ</t>
    </rPh>
    <rPh sb="7" eb="9">
      <t>トウゴウ</t>
    </rPh>
    <rPh sb="16" eb="18">
      <t>ホンシツ</t>
    </rPh>
    <rPh sb="19" eb="20">
      <t>ミ</t>
    </rPh>
    <phoneticPr fontId="3"/>
  </si>
  <si>
    <t>注釈1</t>
    <rPh sb="0" eb="2">
      <t>チュウシャク</t>
    </rPh>
    <phoneticPr fontId="3"/>
  </si>
  <si>
    <t>メディアの例：図書，雑誌，新聞，視聴覚メディア，インターネット，人的情報源（アンケート調査，関係者へのヒアリング）</t>
    <rPh sb="5" eb="6">
      <t>レイ</t>
    </rPh>
    <rPh sb="46" eb="49">
      <t>カンケイシャ</t>
    </rPh>
    <phoneticPr fontId="3"/>
  </si>
  <si>
    <t>注釈2</t>
    <rPh sb="0" eb="2">
      <t>チュウシャク</t>
    </rPh>
    <phoneticPr fontId="3"/>
  </si>
  <si>
    <t>目的の情報が得られない場合，そのキーワードの上位・下位概念を表す語句や，同義語を新たなキーワードとして決定できること</t>
    <rPh sb="0" eb="2">
      <t>モクテキ</t>
    </rPh>
    <rPh sb="3" eb="5">
      <t>ジョウホウ</t>
    </rPh>
    <rPh sb="6" eb="7">
      <t>エ</t>
    </rPh>
    <rPh sb="11" eb="13">
      <t>バアイ</t>
    </rPh>
    <rPh sb="22" eb="24">
      <t>ジョウイ</t>
    </rPh>
    <rPh sb="25" eb="27">
      <t>カイ</t>
    </rPh>
    <rPh sb="27" eb="29">
      <t>ガイネン</t>
    </rPh>
    <rPh sb="30" eb="31">
      <t>アラワ</t>
    </rPh>
    <rPh sb="32" eb="34">
      <t>ゴク</t>
    </rPh>
    <rPh sb="36" eb="39">
      <t>ドウギゴ</t>
    </rPh>
    <rPh sb="40" eb="41">
      <t>アラ</t>
    </rPh>
    <rPh sb="51" eb="53">
      <t>ケッテイ</t>
    </rPh>
    <phoneticPr fontId="3"/>
  </si>
  <si>
    <t>リテラシー</t>
    <phoneticPr fontId="3"/>
  </si>
  <si>
    <t>コンピテンシー</t>
    <phoneticPr fontId="3"/>
  </si>
  <si>
    <t>汎用的能力のまとめ</t>
    <rPh sb="0" eb="3">
      <t>ハンヨウテキ</t>
    </rPh>
    <rPh sb="3" eb="5">
      <t>ノウリョク</t>
    </rPh>
    <phoneticPr fontId="3"/>
  </si>
  <si>
    <t>現在の学年</t>
    <rPh sb="0" eb="2">
      <t>ゲンザイノ</t>
    </rPh>
    <rPh sb="3" eb="5">
      <t>ガクネｎ</t>
    </rPh>
    <phoneticPr fontId="3"/>
  </si>
  <si>
    <t>CASEC</t>
    <phoneticPr fontId="3"/>
  </si>
  <si>
    <t>TOTAL</t>
    <phoneticPr fontId="3"/>
  </si>
  <si>
    <t>S1 (語彙の知識)</t>
    <rPh sb="7" eb="9">
      <t>チシキ</t>
    </rPh>
    <phoneticPr fontId="3"/>
  </si>
  <si>
    <t>S2　(表現の知識)</t>
    <rPh sb="4" eb="6">
      <t>ヒョウゲンノ</t>
    </rPh>
    <rPh sb="7" eb="9">
      <t>チシキ</t>
    </rPh>
    <phoneticPr fontId="3"/>
  </si>
  <si>
    <t>S3　(リスニングでの大意把握)</t>
    <rPh sb="11" eb="13">
      <t>タイイ</t>
    </rPh>
    <rPh sb="13" eb="15">
      <t>ハアク</t>
    </rPh>
    <phoneticPr fontId="3"/>
  </si>
  <si>
    <t>S4　(具体的情報の聞き取り)</t>
    <rPh sb="4" eb="7">
      <t>グタイテキ</t>
    </rPh>
    <rPh sb="7" eb="9">
      <t>ジョウホウノ</t>
    </rPh>
    <rPh sb="10" eb="11">
      <t>キキトリ</t>
    </rPh>
    <phoneticPr fontId="3"/>
  </si>
  <si>
    <t>PROG</t>
    <phoneticPr fontId="3"/>
  </si>
  <si>
    <t>1年生</t>
    <rPh sb="1" eb="3">
      <t>ネンセイ</t>
    </rPh>
    <phoneticPr fontId="3"/>
  </si>
  <si>
    <t>2年生</t>
    <rPh sb="1" eb="3">
      <t>ネンセイ</t>
    </rPh>
    <phoneticPr fontId="3"/>
  </si>
  <si>
    <t>3年生</t>
    <phoneticPr fontId="3"/>
  </si>
  <si>
    <t>4年生</t>
    <phoneticPr fontId="3"/>
  </si>
  <si>
    <t>情報収集力</t>
    <rPh sb="0" eb="5">
      <t>ジョウホウシュウシュウリョク</t>
    </rPh>
    <phoneticPr fontId="3"/>
  </si>
  <si>
    <t>情報分析力</t>
    <rPh sb="0" eb="5">
      <t>ジョウホウブンセキリョク</t>
    </rPh>
    <phoneticPr fontId="3"/>
  </si>
  <si>
    <t>課題発見力</t>
    <rPh sb="0" eb="5">
      <t>カダイハッケンリョク</t>
    </rPh>
    <phoneticPr fontId="3"/>
  </si>
  <si>
    <t>構想力</t>
    <rPh sb="0" eb="3">
      <t>コウソウリョク</t>
    </rPh>
    <phoneticPr fontId="3"/>
  </si>
  <si>
    <t>対人基礎力</t>
    <rPh sb="0" eb="5">
      <t>タイジンキソリョク</t>
    </rPh>
    <phoneticPr fontId="3"/>
  </si>
  <si>
    <t>対自己基礎力</t>
    <rPh sb="0" eb="3">
      <t>タイジコ</t>
    </rPh>
    <rPh sb="3" eb="6">
      <t>キソリョク</t>
    </rPh>
    <phoneticPr fontId="3"/>
  </si>
  <si>
    <t>対課題基礎力</t>
    <rPh sb="0" eb="3">
      <t>タイカダイ</t>
    </rPh>
    <rPh sb="3" eb="6">
      <t>キソリョク</t>
    </rPh>
    <phoneticPr fontId="3"/>
  </si>
  <si>
    <t>3年生</t>
    <rPh sb="1" eb="3">
      <t>ネンセイ</t>
    </rPh>
    <phoneticPr fontId="3"/>
  </si>
  <si>
    <t>4年生</t>
    <rPh sb="1" eb="3">
      <t>ネンセイ</t>
    </rPh>
    <phoneticPr fontId="3"/>
  </si>
  <si>
    <t xml:space="preserve">問題の定義 </t>
    <phoneticPr fontId="3"/>
  </si>
  <si>
    <t>問題を見出し，問題とした理由の説明ができる</t>
    <rPh sb="0" eb="2">
      <t>モンダイ</t>
    </rPh>
    <rPh sb="3" eb="5">
      <t>ミイダ</t>
    </rPh>
    <rPh sb="7" eb="9">
      <t>モンダイ</t>
    </rPh>
    <rPh sb="12" eb="14">
      <t>リユウ</t>
    </rPh>
    <rPh sb="15" eb="17">
      <t>セツメイ</t>
    </rPh>
    <phoneticPr fontId="3"/>
  </si>
  <si>
    <t>問題を見出した理由を，状況的な事実や証拠から説明できる</t>
    <rPh sb="0" eb="2">
      <t>モンダイ</t>
    </rPh>
    <rPh sb="3" eb="5">
      <t>ミイダ</t>
    </rPh>
    <rPh sb="7" eb="9">
      <t>リユウ</t>
    </rPh>
    <rPh sb="11" eb="14">
      <t>ジョウキョウテキ</t>
    </rPh>
    <rPh sb="15" eb="17">
      <t>ジジツ</t>
    </rPh>
    <rPh sb="18" eb="20">
      <t>ショウコ</t>
    </rPh>
    <rPh sb="22" eb="24">
      <t>セツメイ</t>
    </rPh>
    <phoneticPr fontId="3"/>
  </si>
  <si>
    <t>問題を見出した理由を，推察しうる要因も含めて説明できる</t>
    <rPh sb="0" eb="2">
      <t>モンダイ</t>
    </rPh>
    <rPh sb="7" eb="9">
      <t>リユウ</t>
    </rPh>
    <rPh sb="11" eb="13">
      <t>スイサツ</t>
    </rPh>
    <rPh sb="16" eb="18">
      <t>ヨウイン</t>
    </rPh>
    <rPh sb="19" eb="20">
      <t>フク</t>
    </rPh>
    <rPh sb="22" eb="24">
      <t>セツメイ</t>
    </rPh>
    <phoneticPr fontId="3"/>
  </si>
  <si>
    <t xml:space="preserve">戦略の特定 </t>
    <phoneticPr fontId="3"/>
  </si>
  <si>
    <t>問題解決のアプローチを作成できる</t>
    <rPh sb="0" eb="2">
      <t>モンダイ</t>
    </rPh>
    <rPh sb="2" eb="4">
      <t>カイケツ</t>
    </rPh>
    <rPh sb="11" eb="13">
      <t>サクセイ</t>
    </rPh>
    <phoneticPr fontId="3"/>
  </si>
  <si>
    <t>問題解決のアプローチを作成した過程を述べることができる</t>
    <rPh sb="11" eb="13">
      <t>サクセイ</t>
    </rPh>
    <rPh sb="25" eb="27">
      <t>リツアンカテイノ</t>
    </rPh>
    <phoneticPr fontId="3"/>
  </si>
  <si>
    <t>複数の問題解決のアプローチを作成できる</t>
    <rPh sb="0" eb="2">
      <t>フクスウ</t>
    </rPh>
    <rPh sb="3" eb="5">
      <t>モンダイ</t>
    </rPh>
    <rPh sb="5" eb="7">
      <t>カイケツ</t>
    </rPh>
    <rPh sb="14" eb="16">
      <t>サクセイ</t>
    </rPh>
    <phoneticPr fontId="3"/>
  </si>
  <si>
    <t>作成した問題解決のアプローチは実際に使えるレベルである</t>
    <phoneticPr fontId="3"/>
  </si>
  <si>
    <t>解決策の提案</t>
    <phoneticPr fontId="3"/>
  </si>
  <si>
    <t>問題解決のアプローチから具体的な解決策をひとつ提案できる</t>
    <rPh sb="0" eb="2">
      <t>モンダイ</t>
    </rPh>
    <rPh sb="2" eb="4">
      <t>カイケツ</t>
    </rPh>
    <rPh sb="12" eb="15">
      <t>グタイテキ</t>
    </rPh>
    <rPh sb="16" eb="19">
      <t>カイケツサク</t>
    </rPh>
    <rPh sb="23" eb="25">
      <t>テイアン</t>
    </rPh>
    <phoneticPr fontId="3"/>
  </si>
  <si>
    <t>問題解決のアプローチから具体的な解決策を複数提案できる</t>
    <rPh sb="0" eb="2">
      <t>モンダイ</t>
    </rPh>
    <rPh sb="2" eb="4">
      <t>カイケツ</t>
    </rPh>
    <rPh sb="12" eb="15">
      <t>グタイテキ</t>
    </rPh>
    <rPh sb="16" eb="19">
      <t>カイケツサク</t>
    </rPh>
    <rPh sb="20" eb="22">
      <t>フクスウ</t>
    </rPh>
    <rPh sb="22" eb="24">
      <t>テイアン</t>
    </rPh>
    <phoneticPr fontId="3"/>
  </si>
  <si>
    <t>見出した問題，問題解決のアプローチ，解決策の間に矛盾や飛躍がない</t>
    <rPh sb="0" eb="2">
      <t>ミイダ</t>
    </rPh>
    <rPh sb="4" eb="6">
      <t>モンダイ</t>
    </rPh>
    <rPh sb="7" eb="9">
      <t>モンダイ</t>
    </rPh>
    <rPh sb="9" eb="11">
      <t>カイケツ</t>
    </rPh>
    <phoneticPr fontId="3"/>
  </si>
  <si>
    <t>解決策の評価</t>
    <phoneticPr fontId="3"/>
  </si>
  <si>
    <r>
      <t>個々の解決策について解決策</t>
    </r>
    <r>
      <rPr>
        <sz val="12"/>
        <rFont val="Yu Gothic"/>
        <family val="3"/>
        <charset val="128"/>
        <scheme val="minor"/>
      </rPr>
      <t>の実行可能性の検証ができる</t>
    </r>
    <rPh sb="0" eb="2">
      <t>ココ</t>
    </rPh>
    <rPh sb="3" eb="6">
      <t>カイケツサク</t>
    </rPh>
    <rPh sb="10" eb="13">
      <t>カイケツサクヒョウカカイケツサクジッコウカノウセイケンショウフク</t>
    </rPh>
    <phoneticPr fontId="3"/>
  </si>
  <si>
    <t>個々の解決策について解決策の有効性を検証できる</t>
    <rPh sb="0" eb="2">
      <t>ココ</t>
    </rPh>
    <rPh sb="3" eb="6">
      <t>カイケツサク</t>
    </rPh>
    <rPh sb="10" eb="13">
      <t>カイケツサクヒョウカカイケツサクジッコウカノウセイケンショウフク</t>
    </rPh>
    <rPh sb="14" eb="17">
      <t>ユウコウセイ</t>
    </rPh>
    <phoneticPr fontId="3"/>
  </si>
  <si>
    <t>個々の解決策について，そのデメリットや限界についても説明ができる</t>
    <rPh sb="0" eb="2">
      <t>ココ</t>
    </rPh>
    <rPh sb="3" eb="6">
      <t>カイケツサク</t>
    </rPh>
    <rPh sb="19" eb="21">
      <t>ゲンカイ</t>
    </rPh>
    <rPh sb="26" eb="28">
      <t>セツメイ</t>
    </rPh>
    <phoneticPr fontId="3"/>
  </si>
  <si>
    <t>複数の解決策について比較検討している</t>
    <rPh sb="0" eb="2">
      <t>フクスウ</t>
    </rPh>
    <rPh sb="3" eb="6">
      <t>カイケツサク</t>
    </rPh>
    <rPh sb="10" eb="12">
      <t>ヒカク</t>
    </rPh>
    <rPh sb="12" eb="14">
      <t>ケントウ</t>
    </rPh>
    <phoneticPr fontId="3"/>
  </si>
  <si>
    <t>思考力</t>
    <rPh sb="0" eb="3">
      <t>シコウリョク</t>
    </rPh>
    <phoneticPr fontId="3"/>
  </si>
  <si>
    <t>多様であったり,対立したり矛盾したりしているアイデアの存在や価値を認めている</t>
    <rPh sb="0" eb="2">
      <t>ムジュン</t>
    </rPh>
    <phoneticPr fontId="3"/>
  </si>
  <si>
    <t>独自の新しい方向やアイデアを取り入れている</t>
    <phoneticPr fontId="3"/>
  </si>
  <si>
    <t>批判されるリスクを含むアイデアであっても,必要なら採用している</t>
    <phoneticPr fontId="3"/>
  </si>
  <si>
    <t>対立したり矛盾したりしている見方や意見を持つ良い点を統合して新しいアイデアを作り出している</t>
    <rPh sb="17" eb="19">
      <t>イケン</t>
    </rPh>
    <phoneticPr fontId="3"/>
  </si>
  <si>
    <t>※1 アプローチ：問題を解決するための大まかな方向性のこと。例えば，ひとつの問題を解決するために，お金をかけて解決するアプローチ，人手をかけて解決するアプローチなどが考えうる。</t>
    <rPh sb="9" eb="11">
      <t>モンダイ</t>
    </rPh>
    <rPh sb="12" eb="14">
      <t>カイケツ</t>
    </rPh>
    <rPh sb="19" eb="20">
      <t>オオ</t>
    </rPh>
    <rPh sb="23" eb="26">
      <t>ホウコウセイ</t>
    </rPh>
    <rPh sb="30" eb="31">
      <t>タト</t>
    </rPh>
    <rPh sb="38" eb="40">
      <t>モンダイ</t>
    </rPh>
    <rPh sb="41" eb="43">
      <t>カイケツ</t>
    </rPh>
    <rPh sb="50" eb="51">
      <t>カネ</t>
    </rPh>
    <rPh sb="55" eb="57">
      <t>カイケツ</t>
    </rPh>
    <rPh sb="65" eb="67">
      <t>ヒトデ</t>
    </rPh>
    <rPh sb="71" eb="73">
      <t>カイケツ</t>
    </rPh>
    <rPh sb="83" eb="84">
      <t>カンガ</t>
    </rPh>
    <phoneticPr fontId="3"/>
  </si>
  <si>
    <t>※2 解決策：それぞれのアプローチに従って，具体的にどのように解決するかの方法のこと。例えば，お金をかけて解決するアプローチでは，どのような機材やサービスを導入するかを含めた具体的解決方法が複数考えうる。</t>
    <rPh sb="3" eb="6">
      <t>カイケツサク</t>
    </rPh>
    <rPh sb="18" eb="19">
      <t>シタガ</t>
    </rPh>
    <rPh sb="22" eb="25">
      <t>グタイテキ</t>
    </rPh>
    <rPh sb="31" eb="33">
      <t>カイケツ</t>
    </rPh>
    <rPh sb="37" eb="39">
      <t>ホウホウ</t>
    </rPh>
    <rPh sb="43" eb="44">
      <t>タト</t>
    </rPh>
    <rPh sb="48" eb="49">
      <t>カネ</t>
    </rPh>
    <rPh sb="53" eb="55">
      <t>カイケツ</t>
    </rPh>
    <rPh sb="70" eb="72">
      <t>キザイ</t>
    </rPh>
    <rPh sb="78" eb="80">
      <t>ドウニュウ</t>
    </rPh>
    <rPh sb="84" eb="85">
      <t>フクメタ</t>
    </rPh>
    <rPh sb="87" eb="90">
      <t>グタイテキ</t>
    </rPh>
    <rPh sb="90" eb="94">
      <t>カイケツホウホウ</t>
    </rPh>
    <rPh sb="95" eb="97">
      <t>フクスウ</t>
    </rPh>
    <rPh sb="97" eb="98">
      <t>カンガ</t>
    </rPh>
    <phoneticPr fontId="3"/>
  </si>
  <si>
    <t>学籍番号</t>
    <rPh sb="0" eb="4">
      <t>ガクセキバンゴウ</t>
    </rPh>
    <phoneticPr fontId="3"/>
  </si>
  <si>
    <t>氏　名</t>
    <rPh sb="0" eb="3">
      <t>シメイ</t>
    </rPh>
    <phoneticPr fontId="3"/>
  </si>
  <si>
    <t>思考力・問題解決力</t>
    <rPh sb="0" eb="3">
      <t>シコウｒｙク</t>
    </rPh>
    <rPh sb="4" eb="9">
      <t>モンダイカイケツリョク</t>
    </rPh>
    <phoneticPr fontId="3"/>
  </si>
  <si>
    <t>文章記述(文章コミュニケーション)</t>
    <rPh sb="0" eb="4">
      <t>ブンショウキジュツ</t>
    </rPh>
    <rPh sb="5" eb="7">
      <t>ブンショウ</t>
    </rPh>
    <phoneticPr fontId="3"/>
  </si>
  <si>
    <t>3. できている　　　2.ある程度できている　　　1.あまりできない</t>
    <phoneticPr fontId="3"/>
  </si>
  <si>
    <t>構成と内容</t>
    <phoneticPr fontId="3"/>
  </si>
  <si>
    <t>目的に応じた構成ができている</t>
    <rPh sb="0" eb="2">
      <t>モクテキ</t>
    </rPh>
    <rPh sb="3" eb="4">
      <t>オウ</t>
    </rPh>
    <rPh sb="6" eb="8">
      <t>コウセイ</t>
    </rPh>
    <phoneticPr fontId="3"/>
  </si>
  <si>
    <t>章や節の見出しを適切につけている</t>
    <rPh sb="0" eb="1">
      <t>ショウ</t>
    </rPh>
    <rPh sb="2" eb="3">
      <t>セツ</t>
    </rPh>
    <rPh sb="4" eb="6">
      <t>ミダ</t>
    </rPh>
    <phoneticPr fontId="3"/>
  </si>
  <si>
    <t>論理的な飛躍がなく，話題がつながっている</t>
    <phoneticPr fontId="3"/>
  </si>
  <si>
    <t>意味的なかたまりで分けることを意識して段落に分けている</t>
    <rPh sb="0" eb="3">
      <t>イミテキ</t>
    </rPh>
    <rPh sb="9" eb="10">
      <t>ワ</t>
    </rPh>
    <rPh sb="15" eb="17">
      <t>イシキ</t>
    </rPh>
    <rPh sb="19" eb="21">
      <t>ダンラク</t>
    </rPh>
    <rPh sb="22" eb="23">
      <t>ワ</t>
    </rPh>
    <phoneticPr fontId="3"/>
  </si>
  <si>
    <t>課題に示された内容を不足なく述べている</t>
    <phoneticPr fontId="3"/>
  </si>
  <si>
    <t>問題の定義を適切に述べている</t>
    <phoneticPr fontId="3"/>
  </si>
  <si>
    <t>調査や実験などの方法を適切に述べている</t>
    <rPh sb="3" eb="5">
      <t>ジッケン</t>
    </rPh>
    <rPh sb="8" eb="10">
      <t>ホウホウ</t>
    </rPh>
    <rPh sb="11" eb="13">
      <t>テキセツ</t>
    </rPh>
    <rPh sb="14" eb="15">
      <t>ノ</t>
    </rPh>
    <phoneticPr fontId="3"/>
  </si>
  <si>
    <t>調査や実験などの結果を適切に述べている</t>
    <rPh sb="3" eb="5">
      <t>ジッケン</t>
    </rPh>
    <rPh sb="8" eb="10">
      <t>ケッカ</t>
    </rPh>
    <rPh sb="11" eb="13">
      <t>テキセツ</t>
    </rPh>
    <rPh sb="14" eb="15">
      <t>ノ</t>
    </rPh>
    <phoneticPr fontId="3"/>
  </si>
  <si>
    <t>考察を適切に述べている</t>
    <phoneticPr fontId="3"/>
  </si>
  <si>
    <t>自分の考えや主張を根拠に基づいて述べている</t>
    <phoneticPr fontId="3"/>
  </si>
  <si>
    <t>結論の「答え」に独自性がある</t>
    <phoneticPr fontId="3"/>
  </si>
  <si>
    <t>表現</t>
    <phoneticPr fontId="3"/>
  </si>
  <si>
    <t>話し言葉ではなく書き言葉を用いており，文体を統一している</t>
    <rPh sb="19" eb="21">
      <t>ブンタイ</t>
    </rPh>
    <rPh sb="22" eb="24">
      <t>トウイツ</t>
    </rPh>
    <phoneticPr fontId="3"/>
  </si>
  <si>
    <t>誤字脱字がない</t>
  </si>
  <si>
    <t>漢字とひらがなの書き分けができており，送り仮名の誤りがない</t>
    <rPh sb="19" eb="20">
      <t>オク</t>
    </rPh>
    <rPh sb="21" eb="23">
      <t>ガナ</t>
    </rPh>
    <rPh sb="24" eb="25">
      <t>アヤマ</t>
    </rPh>
    <phoneticPr fontId="3"/>
  </si>
  <si>
    <t>句読点の使い方が適切であり，文書全体で統一されている</t>
  </si>
  <si>
    <t>一文の長さが適切である</t>
  </si>
  <si>
    <t>主部と述部の対応にねじれがない</t>
  </si>
  <si>
    <t>箇条書きをうまく使っている</t>
  </si>
  <si>
    <t>同じことばの繰り返しや多用がない</t>
  </si>
  <si>
    <t>自分の考えと事実とを分けて述べている</t>
  </si>
  <si>
    <t>専門用語を正しく用いている</t>
  </si>
  <si>
    <t>書式</t>
    <phoneticPr fontId="3"/>
  </si>
  <si>
    <t>指定のフォーマットに従っている</t>
    <phoneticPr fontId="3"/>
  </si>
  <si>
    <t>ページ番号を記している</t>
    <rPh sb="3" eb="5">
      <t>バンゴウ</t>
    </rPh>
    <rPh sb="6" eb="7">
      <t>シル</t>
    </rPh>
    <phoneticPr fontId="3"/>
  </si>
  <si>
    <t>図や表に図表番号と図表のタイトルがあり，図の下か表の上に記している</t>
    <rPh sb="0" eb="1">
      <t>ズ</t>
    </rPh>
    <rPh sb="2" eb="3">
      <t>ヒョウ</t>
    </rPh>
    <rPh sb="4" eb="6">
      <t>ズヒョウ</t>
    </rPh>
    <rPh sb="6" eb="8">
      <t>バンゴウ</t>
    </rPh>
    <rPh sb="9" eb="11">
      <t>ズヒョウ</t>
    </rPh>
    <rPh sb="20" eb="21">
      <t>ズ</t>
    </rPh>
    <rPh sb="22" eb="23">
      <t>シタ</t>
    </rPh>
    <rPh sb="24" eb="25">
      <t>ヒョウ</t>
    </rPh>
    <rPh sb="26" eb="27">
      <t>ウエ</t>
    </rPh>
    <rPh sb="28" eb="29">
      <t>シル</t>
    </rPh>
    <phoneticPr fontId="3"/>
  </si>
  <si>
    <t>掲載した図表について本文で述べている</t>
    <rPh sb="0" eb="2">
      <t>ケイサイ</t>
    </rPh>
    <rPh sb="4" eb="5">
      <t>ズ</t>
    </rPh>
    <rPh sb="5" eb="6">
      <t>ヒョウ</t>
    </rPh>
    <rPh sb="10" eb="12">
      <t>ホンブン</t>
    </rPh>
    <rPh sb="13" eb="14">
      <t>ノ</t>
    </rPh>
    <phoneticPr fontId="3"/>
  </si>
  <si>
    <t>図表と本文の間に行をあけている</t>
    <rPh sb="0" eb="2">
      <t>ズヒョウ</t>
    </rPh>
    <rPh sb="3" eb="5">
      <t>ホンブン</t>
    </rPh>
    <rPh sb="6" eb="7">
      <t>アイダ</t>
    </rPh>
    <rPh sb="8" eb="9">
      <t>ギョウ</t>
    </rPh>
    <phoneticPr fontId="3"/>
  </si>
  <si>
    <t>資料の参照</t>
    <phoneticPr fontId="3"/>
  </si>
  <si>
    <t>信頼でき，関連性のある資料を根拠として示している</t>
    <rPh sb="0" eb="2">
      <t>シンライ</t>
    </rPh>
    <rPh sb="5" eb="8">
      <t>カンレンセイ</t>
    </rPh>
    <rPh sb="11" eb="13">
      <t>シリョウ</t>
    </rPh>
    <rPh sb="14" eb="16">
      <t>コンキョ</t>
    </rPh>
    <rPh sb="19" eb="20">
      <t>シメ</t>
    </rPh>
    <phoneticPr fontId="3"/>
  </si>
  <si>
    <t>資料の参照方法が適切である</t>
    <rPh sb="0" eb="2">
      <t>シリョウ</t>
    </rPh>
    <rPh sb="3" eb="5">
      <t>サンショウ</t>
    </rPh>
    <phoneticPr fontId="3"/>
  </si>
  <si>
    <t>参照した文献やウエブサイトを文末にまとめて記している</t>
    <rPh sb="0" eb="2">
      <t>サンショウ</t>
    </rPh>
    <rPh sb="4" eb="6">
      <t>ブンケン</t>
    </rPh>
    <rPh sb="14" eb="16">
      <t>ブンマツ</t>
    </rPh>
    <rPh sb="21" eb="22">
      <t>シル</t>
    </rPh>
    <phoneticPr fontId="3"/>
  </si>
  <si>
    <t>本文中で，参照した文献の文献番号を参照している</t>
    <rPh sb="5" eb="7">
      <t>サンショウ</t>
    </rPh>
    <rPh sb="9" eb="11">
      <t>ブンケン</t>
    </rPh>
    <phoneticPr fontId="3"/>
  </si>
  <si>
    <t>参照したウエブサイトについては，URL，アクセス日を記している</t>
    <rPh sb="0" eb="2">
      <t>サンショウ</t>
    </rPh>
    <rPh sb="24" eb="25">
      <t>ビ</t>
    </rPh>
    <rPh sb="26" eb="27">
      <t>シル</t>
    </rPh>
    <phoneticPr fontId="3"/>
  </si>
  <si>
    <t>引用の方法が適切である</t>
    <phoneticPr fontId="3"/>
  </si>
  <si>
    <t>要件</t>
    <phoneticPr fontId="3"/>
  </si>
  <si>
    <t>課題の指示に従っている</t>
    <rPh sb="0" eb="2">
      <t>カダイ</t>
    </rPh>
    <rPh sb="3" eb="5">
      <t>シジ</t>
    </rPh>
    <rPh sb="6" eb="7">
      <t>シタガ</t>
    </rPh>
    <phoneticPr fontId="3"/>
  </si>
  <si>
    <t>コンピューターを使った文書の作成のチェック項目(書式)</t>
    <rPh sb="8" eb="9">
      <t>ツカ</t>
    </rPh>
    <rPh sb="11" eb="13">
      <t>ブンショ</t>
    </rPh>
    <rPh sb="14" eb="16">
      <t>サクセイ</t>
    </rPh>
    <rPh sb="24" eb="26">
      <t>ショシキ</t>
    </rPh>
    <phoneticPr fontId="3"/>
  </si>
  <si>
    <t>論理的な構成と見栄えの指定を分離するためにスタイルの一括指定ができている</t>
    <rPh sb="0" eb="3">
      <t>ロンリテキ</t>
    </rPh>
    <rPh sb="4" eb="6">
      <t>コウセイ</t>
    </rPh>
    <rPh sb="7" eb="9">
      <t>ミバ</t>
    </rPh>
    <rPh sb="11" eb="13">
      <t>シテイ</t>
    </rPh>
    <rPh sb="14" eb="16">
      <t>ブンリ</t>
    </rPh>
    <phoneticPr fontId="3"/>
  </si>
  <si>
    <t>再利用や機械処理を意識して文書を作成している</t>
    <rPh sb="0" eb="3">
      <t>サイリヨウ</t>
    </rPh>
    <rPh sb="4" eb="6">
      <t>キカイ</t>
    </rPh>
    <rPh sb="6" eb="8">
      <t>ショリ</t>
    </rPh>
    <rPh sb="9" eb="11">
      <t>イシキ</t>
    </rPh>
    <rPh sb="13" eb="15">
      <t>ブンショ</t>
    </rPh>
    <rPh sb="16" eb="18">
      <t>サクセイ</t>
    </rPh>
    <phoneticPr fontId="3"/>
  </si>
  <si>
    <t>目的に応じた構成とは，章立てをしている，（序論・本論・結論からなる）三段構成をとっている，SDSの構成になっている，PREPの構成になっているなどである．</t>
    <rPh sb="0" eb="2">
      <t>モクテキ</t>
    </rPh>
    <rPh sb="3" eb="4">
      <t>オウ</t>
    </rPh>
    <rPh sb="6" eb="8">
      <t>コウセイ</t>
    </rPh>
    <rPh sb="11" eb="13">
      <t>ショウダ</t>
    </rPh>
    <rPh sb="21" eb="23">
      <t>ジョロン</t>
    </rPh>
    <rPh sb="24" eb="26">
      <t>ホンロン</t>
    </rPh>
    <rPh sb="27" eb="29">
      <t>ケツロン</t>
    </rPh>
    <rPh sb="34" eb="36">
      <t>サンダン</t>
    </rPh>
    <rPh sb="36" eb="38">
      <t>コウセイ</t>
    </rPh>
    <rPh sb="49" eb="51">
      <t>コウセイ</t>
    </rPh>
    <rPh sb="63" eb="65">
      <t>コウセイ</t>
    </rPh>
    <phoneticPr fontId="3"/>
  </si>
  <si>
    <t>課題の指示とは，学籍番号，氏名，レポートのタイトル，文字数や書式，内容などである．</t>
    <rPh sb="0" eb="2">
      <t>カダイ</t>
    </rPh>
    <rPh sb="3" eb="5">
      <t>シジ</t>
    </rPh>
    <rPh sb="8" eb="10">
      <t>ガクセキ</t>
    </rPh>
    <rPh sb="10" eb="12">
      <t>バンゴウ</t>
    </rPh>
    <rPh sb="13" eb="15">
      <t>シメイ</t>
    </rPh>
    <rPh sb="26" eb="29">
      <t>モジスウ</t>
    </rPh>
    <rPh sb="30" eb="32">
      <t>ショシキ</t>
    </rPh>
    <rPh sb="33" eb="35">
      <t>ナイヨウ</t>
    </rPh>
    <phoneticPr fontId="3"/>
  </si>
  <si>
    <t>話の構成</t>
    <rPh sb="0" eb="1">
      <t>ハナシノコウセイ</t>
    </rPh>
    <phoneticPr fontId="3"/>
  </si>
  <si>
    <t>主張・メッセージが明確になっており，論理的で筋が通っている</t>
    <rPh sb="0" eb="2">
      <t>シュチョウ</t>
    </rPh>
    <rPh sb="9" eb="11">
      <t>メイカク</t>
    </rPh>
    <rPh sb="18" eb="21">
      <t>ロンリテキデ</t>
    </rPh>
    <rPh sb="22" eb="23">
      <t>スジガ</t>
    </rPh>
    <rPh sb="24" eb="25">
      <t>トオッテイル</t>
    </rPh>
    <phoneticPr fontId="3"/>
  </si>
  <si>
    <t>与えられた時間に対して適切な量のトピックが盛り込まれている．(少なすぎず，詰め込み過ぎていない)</t>
    <rPh sb="0" eb="1">
      <t>アタエラレタ</t>
    </rPh>
    <rPh sb="5" eb="7">
      <t>ジカン</t>
    </rPh>
    <rPh sb="8" eb="9">
      <t>タイシテ</t>
    </rPh>
    <rPh sb="11" eb="13">
      <t>テキセツナ</t>
    </rPh>
    <rPh sb="14" eb="15">
      <t>リョウ</t>
    </rPh>
    <rPh sb="21" eb="22">
      <t>モリコマレテイル</t>
    </rPh>
    <rPh sb="31" eb="32">
      <t>スクナスギナイ</t>
    </rPh>
    <rPh sb="37" eb="38">
      <t>ツメコミ</t>
    </rPh>
    <rPh sb="41" eb="42">
      <t>スギナイ</t>
    </rPh>
    <phoneticPr fontId="3"/>
  </si>
  <si>
    <t>主な聴講者の特徴を考慮した上で，聴講者に配慮して話を構成している</t>
    <phoneticPr fontId="3"/>
  </si>
  <si>
    <t>目的にあわせて，適切な基本構成パターン*を活用して話を構成している</t>
    <rPh sb="0" eb="2">
      <t>モクテキ</t>
    </rPh>
    <rPh sb="8" eb="10">
      <t>テキセツナ</t>
    </rPh>
    <rPh sb="11" eb="15">
      <t>キホンコウセイ</t>
    </rPh>
    <rPh sb="21" eb="23">
      <t>カツヨウシテ</t>
    </rPh>
    <rPh sb="25" eb="26">
      <t>ハナシヲ</t>
    </rPh>
    <rPh sb="27" eb="29">
      <t>コウセイデキル</t>
    </rPh>
    <phoneticPr fontId="3"/>
  </si>
  <si>
    <t>主張・メッセージがエビデンスとなる資料やデータによって支えられている</t>
    <rPh sb="0" eb="2">
      <t>シュチョウヲ</t>
    </rPh>
    <rPh sb="17" eb="19">
      <t>シリョウ</t>
    </rPh>
    <rPh sb="27" eb="28">
      <t>ササエラレテイル</t>
    </rPh>
    <phoneticPr fontId="3"/>
  </si>
  <si>
    <t>発表資料</t>
    <rPh sb="0" eb="4">
      <t>ハッピョウシリョウ</t>
    </rPh>
    <phoneticPr fontId="3"/>
  </si>
  <si>
    <t>表紙を付けて，タイトル，学籍番号 名前が記述されている</t>
    <phoneticPr fontId="3"/>
  </si>
  <si>
    <t>各スライドに，内容を表すタイトルをつけている．</t>
    <rPh sb="0" eb="1">
      <t>カクスライド</t>
    </rPh>
    <rPh sb="7" eb="9">
      <t>ナイヨウヲ</t>
    </rPh>
    <rPh sb="10" eb="11">
      <t>アラワス</t>
    </rPh>
    <phoneticPr fontId="3"/>
  </si>
  <si>
    <t>聴講者全員が読めるよう，十分に大きな文字，読みやすいフォントを使っている</t>
    <rPh sb="0" eb="3">
      <t>チョウコウシャ</t>
    </rPh>
    <rPh sb="3" eb="5">
      <t>ゼンインガ</t>
    </rPh>
    <rPh sb="6" eb="7">
      <t>ヨメル</t>
    </rPh>
    <rPh sb="12" eb="14">
      <t>ジュウブンニ</t>
    </rPh>
    <rPh sb="15" eb="16">
      <t>オオキナ</t>
    </rPh>
    <rPh sb="18" eb="20">
      <t>モジ</t>
    </rPh>
    <rPh sb="21" eb="22">
      <t>ヨミヤスイ</t>
    </rPh>
    <rPh sb="31" eb="32">
      <t>ツカッテ</t>
    </rPh>
    <phoneticPr fontId="3"/>
  </si>
  <si>
    <t>強調箇所は色やフォントを替えるなど，分かりやすくする工夫をしている</t>
    <rPh sb="18" eb="19">
      <t>ワカリヤスクスル</t>
    </rPh>
    <rPh sb="26" eb="28">
      <t>クフウヲ</t>
    </rPh>
    <phoneticPr fontId="3"/>
  </si>
  <si>
    <t>長い文章は書かずに，キーワード，フレーズ，箇条書き等を用いてシンプルに記述している</t>
    <rPh sb="0" eb="1">
      <t>ナガイブンショウハ</t>
    </rPh>
    <rPh sb="5" eb="6">
      <t>カカズニ</t>
    </rPh>
    <rPh sb="21" eb="24">
      <t>カジョウガキ</t>
    </rPh>
    <rPh sb="25" eb="26">
      <t>ナドヲ</t>
    </rPh>
    <rPh sb="27" eb="28">
      <t>モチイテ</t>
    </rPh>
    <rPh sb="35" eb="37">
      <t>キジュツデキル</t>
    </rPh>
    <phoneticPr fontId="3"/>
  </si>
  <si>
    <t>発表を聴かなくても，おおよそ何を伝えたいかが分かるようなスライドを作成している</t>
    <rPh sb="16" eb="17">
      <t>ツタエタイカ</t>
    </rPh>
    <rPh sb="22" eb="23">
      <t>ワカルヨウナ</t>
    </rPh>
    <rPh sb="33" eb="35">
      <t>サクセイデキル</t>
    </rPh>
    <phoneticPr fontId="3"/>
  </si>
  <si>
    <t>１つのスライドに情報を詰め込み過ぎず，聴講者が表示時間内で読める分量でまとめている</t>
    <rPh sb="8" eb="10">
      <t>ジョウホウヲ</t>
    </rPh>
    <rPh sb="11" eb="12">
      <t>ツメコミスギズ</t>
    </rPh>
    <rPh sb="19" eb="22">
      <t>チョウコウシャガ</t>
    </rPh>
    <rPh sb="29" eb="30">
      <t>ヨメルブンリョウ</t>
    </rPh>
    <phoneticPr fontId="3"/>
  </si>
  <si>
    <t>デザイン(見やすい配色，大きさ，レイアウト，余白)を工夫している</t>
    <rPh sb="22" eb="24">
      <t>ヨハク</t>
    </rPh>
    <phoneticPr fontId="3"/>
  </si>
  <si>
    <t>図，表，写真，イラストなどを使い，わかりやすくしている</t>
    <phoneticPr fontId="3"/>
  </si>
  <si>
    <t>態度・話し方</t>
    <rPh sb="0" eb="2">
      <t>タイド</t>
    </rPh>
    <rPh sb="3" eb="4">
      <t>ハナシカタ</t>
    </rPh>
    <phoneticPr fontId="3"/>
  </si>
  <si>
    <t>聴講者全員が聞き取りやすい声の大きさで，はっきりと発音しながら，発表している</t>
    <rPh sb="0" eb="3">
      <t>チョウコウシャ</t>
    </rPh>
    <rPh sb="3" eb="5">
      <t>ゼンインガ</t>
    </rPh>
    <phoneticPr fontId="3"/>
  </si>
  <si>
    <t>真摯な態度で，敬語など，適切な言葉遣いで発表している</t>
    <rPh sb="7" eb="9">
      <t>ケイゴヲツカッタ</t>
    </rPh>
    <rPh sb="12" eb="14">
      <t>テキセツナ</t>
    </rPh>
    <rPh sb="20" eb="22">
      <t>ハッピョウデキル</t>
    </rPh>
    <phoneticPr fontId="3"/>
  </si>
  <si>
    <t>メモや原稿を見ないで発表している</t>
    <rPh sb="3" eb="5">
      <t>ゲンコウヲ</t>
    </rPh>
    <rPh sb="6" eb="7">
      <t>ミナイデ</t>
    </rPh>
    <rPh sb="10" eb="12">
      <t>ハッピョウ</t>
    </rPh>
    <phoneticPr fontId="3"/>
  </si>
  <si>
    <t>早口にならず，適切なスピードで，語りかけるように話している</t>
    <rPh sb="0" eb="2">
      <t>ハヤクチニナラズ</t>
    </rPh>
    <rPh sb="7" eb="9">
      <t>テキセツナ</t>
    </rPh>
    <rPh sb="16" eb="17">
      <t>カタリカケルヨウｎ</t>
    </rPh>
    <rPh sb="24" eb="25">
      <t>ハナス</t>
    </rPh>
    <phoneticPr fontId="3"/>
  </si>
  <si>
    <t>説明箇所を指示するなど，必要に応じてジェスチャーを使っている</t>
    <rPh sb="0" eb="4">
      <t>セツメイカショヲ</t>
    </rPh>
    <rPh sb="5" eb="7">
      <t>シジ</t>
    </rPh>
    <rPh sb="12" eb="14">
      <t>ヒツヨウニ</t>
    </rPh>
    <rPh sb="15" eb="16">
      <t>オウジテ</t>
    </rPh>
    <rPh sb="25" eb="26">
      <t>ツカッテイル</t>
    </rPh>
    <phoneticPr fontId="3"/>
  </si>
  <si>
    <t>立ち位置を工夫しながら，安定した姿勢で堂々と話している</t>
    <rPh sb="0" eb="1">
      <t>タチイチヲ</t>
    </rPh>
    <rPh sb="5" eb="7">
      <t>クフウシナガラ</t>
    </rPh>
    <rPh sb="12" eb="14">
      <t>アンテイシタ</t>
    </rPh>
    <rPh sb="16" eb="18">
      <t>シセイデ</t>
    </rPh>
    <rPh sb="19" eb="20">
      <t>ドウドウト</t>
    </rPh>
    <rPh sb="22" eb="23">
      <t>ハナセル</t>
    </rPh>
    <phoneticPr fontId="3"/>
  </si>
  <si>
    <t>前を向き，アイコンタクトを意識して，聴講者全員に向けて話している</t>
    <rPh sb="0" eb="1">
      <t>マエヲ</t>
    </rPh>
    <rPh sb="2" eb="3">
      <t>ムキ</t>
    </rPh>
    <rPh sb="13" eb="15">
      <t>イシキシテ</t>
    </rPh>
    <rPh sb="18" eb="21">
      <t>チョウコウシャ</t>
    </rPh>
    <rPh sb="21" eb="23">
      <t>ゼンイｎ</t>
    </rPh>
    <rPh sb="24" eb="25">
      <t>ムケテ</t>
    </rPh>
    <rPh sb="27" eb="28">
      <t>ハナス</t>
    </rPh>
    <phoneticPr fontId="3"/>
  </si>
  <si>
    <t>状況に応じて聴講者とのインタラクションを取り入れている</t>
    <rPh sb="0" eb="2">
      <t>ジョウキョウ</t>
    </rPh>
    <rPh sb="3" eb="4">
      <t>オウジテ</t>
    </rPh>
    <rPh sb="6" eb="9">
      <t>チョウコウｓｙ</t>
    </rPh>
    <rPh sb="20" eb="21">
      <t>トリイレテイル</t>
    </rPh>
    <phoneticPr fontId="3"/>
  </si>
  <si>
    <t>質疑応答</t>
    <rPh sb="0" eb="4">
      <t>シツギオウトウ</t>
    </rPh>
    <phoneticPr fontId="3"/>
  </si>
  <si>
    <t>聴講者の前で自ら質問やコメントをすることができる</t>
    <rPh sb="0" eb="3">
      <t>チョウコウシャノ</t>
    </rPh>
    <rPh sb="4" eb="5">
      <t>マエデ</t>
    </rPh>
    <rPh sb="6" eb="7">
      <t>ミズカラ</t>
    </rPh>
    <rPh sb="8" eb="10">
      <t>シツモンヲ</t>
    </rPh>
    <phoneticPr fontId="3"/>
  </si>
  <si>
    <t>発表の本質的な部分に関する質問やコメントができる</t>
    <rPh sb="0" eb="2">
      <t>ハッピョウノ</t>
    </rPh>
    <rPh sb="3" eb="6">
      <t>ホンシツテキナブブン</t>
    </rPh>
    <rPh sb="10" eb="11">
      <t>カンスル</t>
    </rPh>
    <rPh sb="13" eb="15">
      <t>シツモｎ</t>
    </rPh>
    <phoneticPr fontId="3"/>
  </si>
  <si>
    <t>黙り込むことなく，質問のポイントを大きく外さずに回答ができる</t>
    <rPh sb="0" eb="1">
      <t>ダマリコムコトナク</t>
    </rPh>
    <rPh sb="9" eb="11">
      <t>シツモンヘノ</t>
    </rPh>
    <rPh sb="17" eb="18">
      <t>オオキクハズサズニ</t>
    </rPh>
    <rPh sb="24" eb="26">
      <t>カイトウガ</t>
    </rPh>
    <phoneticPr fontId="3"/>
  </si>
  <si>
    <t>質問のポイントを理解し，結論から先に述べ，わかりやすく回答できる</t>
    <rPh sb="0" eb="2">
      <t>シツモｎ</t>
    </rPh>
    <rPh sb="8" eb="10">
      <t>リカイシ</t>
    </rPh>
    <rPh sb="12" eb="14">
      <t>ケツロンカラ</t>
    </rPh>
    <rPh sb="16" eb="17">
      <t>サキニノベ</t>
    </rPh>
    <rPh sb="27" eb="29">
      <t>カイトウデキル</t>
    </rPh>
    <phoneticPr fontId="3"/>
  </si>
  <si>
    <t>*基本構成 パターンには，「導入・本論・結論」，「SDS (Summary Details Summary)」，「PREP(Point Reason Example Point)」などがある．</t>
    <rPh sb="1" eb="5">
      <t>キホンコウセイ</t>
    </rPh>
    <phoneticPr fontId="3"/>
  </si>
  <si>
    <t>対課題基礎力</t>
    <rPh sb="0" eb="6">
      <t>タイカダイキソリョク</t>
    </rPh>
    <phoneticPr fontId="3"/>
  </si>
  <si>
    <t>具体的学習目標や学習課題を自ら設定できる</t>
    <phoneticPr fontId="3"/>
  </si>
  <si>
    <t>学習課題に自分事として興味を持って取り組める</t>
    <phoneticPr fontId="3"/>
  </si>
  <si>
    <t>学習に関する感情的な気持ち(やる気)を自分で調整できる</t>
    <phoneticPr fontId="3"/>
  </si>
  <si>
    <t>状況に応じて学習方略*を選択して学ぶことができる</t>
    <phoneticPr fontId="3"/>
  </si>
  <si>
    <t>学習の機会・時間を自ら確保できる</t>
    <phoneticPr fontId="3"/>
  </si>
  <si>
    <t>学習目標を達成するまで継続して取り組むことができる　</t>
    <phoneticPr fontId="3"/>
  </si>
  <si>
    <t>どこまでできてどこができていないかを自分で認識できる</t>
  </si>
  <si>
    <t>学習成果から満足や自信など自分にポジティブな感情を創出できる</t>
    <phoneticPr fontId="3"/>
  </si>
  <si>
    <t>　</t>
    <phoneticPr fontId="3"/>
  </si>
  <si>
    <t>*学習方略とは本を読む，問題を解く，他人に聴く，繰り返し練習するなどである．</t>
    <phoneticPr fontId="3"/>
  </si>
  <si>
    <t>計画⽴案力</t>
    <rPh sb="4" eb="5">
      <t>チカラ</t>
    </rPh>
    <phoneticPr fontId="3"/>
  </si>
  <si>
    <t>課題を解決するための順序を組み立てることができる</t>
    <rPh sb="3" eb="5">
      <t>カイケツ</t>
    </rPh>
    <rPh sb="10" eb="12">
      <t>ジュンジョ</t>
    </rPh>
    <rPh sb="13" eb="14">
      <t>ク</t>
    </rPh>
    <rPh sb="15" eb="16">
      <t>タ</t>
    </rPh>
    <phoneticPr fontId="3"/>
  </si>
  <si>
    <t>日程，スコープ，リスク等に考慮した明確な成功のイメージを描き，目標の実現に向けた計画を立てることができる</t>
    <rPh sb="0" eb="2">
      <t>ニッテイ</t>
    </rPh>
    <rPh sb="11" eb="12">
      <t>ナド</t>
    </rPh>
    <rPh sb="13" eb="15">
      <t>コウリョ</t>
    </rPh>
    <rPh sb="31" eb="33">
      <t>モクヒョウ</t>
    </rPh>
    <rPh sb="34" eb="36">
      <t>ジツゲン</t>
    </rPh>
    <rPh sb="37" eb="38">
      <t>ム</t>
    </rPh>
    <rPh sb="40" eb="42">
      <t>ケイカク</t>
    </rPh>
    <rPh sb="43" eb="44">
      <t>タ</t>
    </rPh>
    <phoneticPr fontId="3"/>
  </si>
  <si>
    <t>日程，スコープ，作業等に変更が生じた場合でも，目標達成できるよう適宜計画を修正することができる</t>
    <rPh sb="8" eb="10">
      <t>サギョウ</t>
    </rPh>
    <rPh sb="10" eb="11">
      <t>トウ</t>
    </rPh>
    <rPh sb="12" eb="14">
      <t>ヘンコウ</t>
    </rPh>
    <rPh sb="15" eb="16">
      <t>ショウ</t>
    </rPh>
    <rPh sb="18" eb="20">
      <t>バアイ</t>
    </rPh>
    <rPh sb="32" eb="34">
      <t>テキギ</t>
    </rPh>
    <rPh sb="34" eb="36">
      <t>ケイカク</t>
    </rPh>
    <phoneticPr fontId="3"/>
  </si>
  <si>
    <t>実践⼒/実⾏⼒</t>
    <phoneticPr fontId="3"/>
  </si>
  <si>
    <t>自ら主体的に行動することができる</t>
    <rPh sb="0" eb="1">
      <t>ミズカ</t>
    </rPh>
    <rPh sb="2" eb="5">
      <t>シュタイテキ</t>
    </rPh>
    <rPh sb="6" eb="8">
      <t>コウドウ</t>
    </rPh>
    <phoneticPr fontId="3"/>
  </si>
  <si>
    <t>計画に沿った実践行動を期日を守って実施することができる</t>
    <rPh sb="0" eb="2">
      <t>ケイカク</t>
    </rPh>
    <rPh sb="3" eb="4">
      <t>ソ</t>
    </rPh>
    <rPh sb="6" eb="8">
      <t>ジッセン</t>
    </rPh>
    <rPh sb="8" eb="10">
      <t>コウドウ</t>
    </rPh>
    <rPh sb="17" eb="19">
      <t>ジッシ</t>
    </rPh>
    <phoneticPr fontId="3"/>
  </si>
  <si>
    <t>作業の内容を理解した上で，実践することができる</t>
    <rPh sb="0" eb="2">
      <t>サギョウ</t>
    </rPh>
    <rPh sb="3" eb="5">
      <t>ナイヨウ</t>
    </rPh>
    <rPh sb="6" eb="8">
      <t>リカイ</t>
    </rPh>
    <rPh sb="10" eb="11">
      <t>ウエ</t>
    </rPh>
    <rPh sb="13" eb="15">
      <t>ジッセン</t>
    </rPh>
    <phoneticPr fontId="3"/>
  </si>
  <si>
    <t>今までに学習したことや調べた知識・技能を効果的に活用することができる</t>
    <rPh sb="4" eb="6">
      <t>ガクシュウ</t>
    </rPh>
    <phoneticPr fontId="3"/>
  </si>
  <si>
    <t>作業の結果を自らレビューし，改善することができる</t>
    <rPh sb="0" eb="2">
      <t>サギョウ</t>
    </rPh>
    <rPh sb="3" eb="5">
      <t>ケッカ</t>
    </rPh>
    <rPh sb="6" eb="7">
      <t>ミズカ</t>
    </rPh>
    <rPh sb="14" eb="16">
      <t>カイゼン</t>
    </rPh>
    <phoneticPr fontId="3"/>
  </si>
  <si>
    <t>対⾃⼰基礎⼒/⾃⼰管理⼒</t>
    <phoneticPr fontId="3"/>
  </si>
  <si>
    <t>ポジティブな考え方やモチベーションを維持することができる</t>
    <rPh sb="6" eb="7">
      <t>カンガ</t>
    </rPh>
    <rPh sb="8" eb="9">
      <t>カタ</t>
    </rPh>
    <rPh sb="18" eb="20">
      <t>イジ</t>
    </rPh>
    <phoneticPr fontId="3"/>
  </si>
  <si>
    <t>努力を惜しまず，失敗しても繰り返し継続して作業することができる</t>
    <phoneticPr fontId="3"/>
  </si>
  <si>
    <t>ストレスのかかる場面でも，状況を前向きにとらえ，困難に挑戦することができる</t>
    <rPh sb="8" eb="10">
      <t>バメン</t>
    </rPh>
    <rPh sb="13" eb="15">
      <t>ジョウキョウ</t>
    </rPh>
    <rPh sb="16" eb="18">
      <t>マエム</t>
    </rPh>
    <rPh sb="24" eb="26">
      <t>コンナン</t>
    </rPh>
    <rPh sb="27" eb="29">
      <t>チョウセン</t>
    </rPh>
    <phoneticPr fontId="3"/>
  </si>
  <si>
    <t>チーム活動力</t>
    <phoneticPr fontId="3"/>
  </si>
  <si>
    <t>対人基礎力</t>
    <rPh sb="0" eb="1">
      <t>タイジコ</t>
    </rPh>
    <rPh sb="1" eb="2">
      <t>ヒト</t>
    </rPh>
    <rPh sb="2" eb="5">
      <t>キソリョク</t>
    </rPh>
    <phoneticPr fontId="3"/>
  </si>
  <si>
    <t>チーム内の話し合い</t>
  </si>
  <si>
    <t>発言の少ない他者に気づき，話し合いへ参加するように促すことができる．</t>
    <rPh sb="0" eb="2">
      <t>ハツゲン</t>
    </rPh>
    <rPh sb="3" eb="4">
      <t>スク</t>
    </rPh>
    <rPh sb="6" eb="8">
      <t>タシャ</t>
    </rPh>
    <rPh sb="9" eb="10">
      <t>キ</t>
    </rPh>
    <rPh sb="13" eb="14">
      <t>ハナ</t>
    </rPh>
    <rPh sb="15" eb="16">
      <t>ア</t>
    </rPh>
    <rPh sb="18" eb="20">
      <t>サンカ</t>
    </rPh>
    <rPh sb="25" eb="26">
      <t>ウナガ</t>
    </rPh>
    <phoneticPr fontId="3"/>
  </si>
  <si>
    <t>代表的な考えや提案を取りまとめて，これに基づいて議論を進展させるような発言ができる．</t>
    <rPh sb="20" eb="21">
      <t>モト</t>
    </rPh>
    <phoneticPr fontId="3"/>
  </si>
  <si>
    <t>立場の違い，背景，事情を理解したうえで，他者の発言を遮ることなく聞き，理解し，共有できる．</t>
    <rPh sb="3" eb="4">
      <t>チガ</t>
    </rPh>
    <rPh sb="20" eb="22">
      <t>タシャ</t>
    </rPh>
    <rPh sb="23" eb="25">
      <t>ハツゲン</t>
    </rPh>
    <rPh sb="26" eb="27">
      <t>サエギ</t>
    </rPh>
    <rPh sb="32" eb="33">
      <t>キ</t>
    </rPh>
    <rPh sb="35" eb="37">
      <t>リカイ</t>
    </rPh>
    <rPh sb="39" eb="41">
      <t>キョウユウ</t>
    </rPh>
    <phoneticPr fontId="3"/>
  </si>
  <si>
    <t>チームにおける実作業</t>
  </si>
  <si>
    <t>自分の担当作業について，他者からの指摘を受け入れ改善できる．</t>
    <rPh sb="0" eb="2">
      <t>ジブン</t>
    </rPh>
    <rPh sb="3" eb="5">
      <t>タントウ</t>
    </rPh>
    <rPh sb="5" eb="7">
      <t>サギョウ</t>
    </rPh>
    <rPh sb="12" eb="14">
      <t>タシャ</t>
    </rPh>
    <rPh sb="17" eb="19">
      <t>シテキ</t>
    </rPh>
    <rPh sb="20" eb="21">
      <t>ウ</t>
    </rPh>
    <rPh sb="22" eb="23">
      <t>イ</t>
    </rPh>
    <rPh sb="24" eb="26">
      <t>カイゼン</t>
    </rPh>
    <phoneticPr fontId="3"/>
  </si>
  <si>
    <t>自分の担当作業において問題が発生したときは，他者へ報告・連絡・相談するなどして早期解決に努めることができる．</t>
    <rPh sb="0" eb="2">
      <t>ジブン</t>
    </rPh>
    <rPh sb="3" eb="5">
      <t>タントウ</t>
    </rPh>
    <rPh sb="5" eb="7">
      <t>サギョウ</t>
    </rPh>
    <rPh sb="11" eb="13">
      <t>モンダイ</t>
    </rPh>
    <rPh sb="14" eb="16">
      <t>ハッセイ</t>
    </rPh>
    <rPh sb="22" eb="24">
      <t>タシャ</t>
    </rPh>
    <rPh sb="25" eb="27">
      <t>ホウコク</t>
    </rPh>
    <rPh sb="28" eb="30">
      <t>レンラク</t>
    </rPh>
    <rPh sb="31" eb="33">
      <t>ソウダン</t>
    </rPh>
    <rPh sb="39" eb="41">
      <t>ソウキ</t>
    </rPh>
    <rPh sb="41" eb="43">
      <t>カイケツ</t>
    </rPh>
    <rPh sb="44" eb="45">
      <t>ツト</t>
    </rPh>
    <phoneticPr fontId="3"/>
  </si>
  <si>
    <t>チームでの協働</t>
    <rPh sb="5" eb="7">
      <t>キョウドウ</t>
    </rPh>
    <phoneticPr fontId="3"/>
  </si>
  <si>
    <t>スキルや専門知識を互いに補い，協力できる．</t>
    <phoneticPr fontId="3"/>
  </si>
  <si>
    <t>自分の担当作業と他者の作業の関係を理解し，必要に応じて他者を支援できる．</t>
    <rPh sb="0" eb="2">
      <t>ジブン</t>
    </rPh>
    <rPh sb="3" eb="5">
      <t>タントウ</t>
    </rPh>
    <phoneticPr fontId="3"/>
  </si>
  <si>
    <t>チームの雰囲気が悪くなったときにそれを解消するような発言や行動ができる．</t>
    <phoneticPr fontId="3"/>
  </si>
  <si>
    <t>リーダシップ</t>
    <phoneticPr fontId="3"/>
  </si>
  <si>
    <t>チームメンバが個々の作業を成功できるように具体的な作業の内容と優先順位を示すことができる．</t>
    <rPh sb="21" eb="24">
      <t>グタイテキ</t>
    </rPh>
    <rPh sb="25" eb="27">
      <t>サギョウ</t>
    </rPh>
    <rPh sb="28" eb="30">
      <t>ナイヨウ</t>
    </rPh>
    <rPh sb="31" eb="33">
      <t>ユウセン</t>
    </rPh>
    <rPh sb="33" eb="35">
      <t>ジュンイ</t>
    </rPh>
    <rPh sb="36" eb="37">
      <t>シメ</t>
    </rPh>
    <phoneticPr fontId="3"/>
  </si>
  <si>
    <t>チームメンバが互いに尊重し，建設的なコミュニケーションが行える雰囲気を作ることができる．</t>
    <rPh sb="7" eb="8">
      <t>タガ</t>
    </rPh>
    <rPh sb="31" eb="34">
      <t>フンイキ</t>
    </rPh>
    <rPh sb="35" eb="36">
      <t>ツク</t>
    </rPh>
    <phoneticPr fontId="3"/>
  </si>
  <si>
    <t>汎用的能力に関する省察的記述　(自分の強み等)</t>
    <phoneticPr fontId="3"/>
  </si>
  <si>
    <t>プレゼンテーション(口頭コミュニケーション)</t>
    <rPh sb="10" eb="12">
      <t>コウトウ</t>
    </rPh>
    <phoneticPr fontId="3"/>
  </si>
  <si>
    <t>注釈</t>
    <rPh sb="0" eb="2">
      <t>チュウシャク</t>
    </rPh>
    <phoneticPr fontId="3"/>
  </si>
  <si>
    <t xml:space="preserve">・文書作成の基本について断片的に理解している．
・それらを部分的に実践した文書作成を行うことができる．
</t>
    <phoneticPr fontId="3"/>
  </si>
  <si>
    <t>・チームで協力的に仕事を進めるために何が重要かを断片的に理解している．
・話し合いや実作業の場面で自らの仕事を責任を持って行える．</t>
    <phoneticPr fontId="3"/>
  </si>
  <si>
    <t>記入手順</t>
    <rPh sb="0" eb="4">
      <t>キニュウテジュｎ</t>
    </rPh>
    <phoneticPr fontId="3"/>
  </si>
  <si>
    <t>ワークシートは，基本的に緑の欄に記入します．青の欄は緑の欄に記入すると，自動的に値が入ります．</t>
    <rPh sb="8" eb="11">
      <t>キホンテキニ</t>
    </rPh>
    <phoneticPr fontId="3"/>
  </si>
  <si>
    <t>　各シートのチェックリストの各項目のチェック欄に，1〜3の値を入力します．</t>
  </si>
  <si>
    <t>「要約」のシートに現在の学年と学籍番号，氏名を入力します．</t>
    <phoneticPr fontId="3"/>
  </si>
  <si>
    <t>「PROG」のシートに，PROGテストの結果を入力します．</t>
    <phoneticPr fontId="3"/>
  </si>
  <si>
    <t>「英語コミュニケーション」のシートに，CASECのセクション毎の得点を入力します．</t>
    <phoneticPr fontId="3"/>
  </si>
  <si>
    <t>自分の英語コミュニケーション力の良い点と改善点を記入します．</t>
    <phoneticPr fontId="3"/>
  </si>
  <si>
    <t>英語コミュニケーションのルーブリックの評価欄に自分が該当するレベルを0〜4で入力します．</t>
    <phoneticPr fontId="3"/>
  </si>
  <si>
    <t>「要約」のシートの汎用的能力ルーブリックを参照しながら，自分の汎用的能力の省察的記述，たとえば，自分の強み等を記入します．</t>
    <phoneticPr fontId="3"/>
  </si>
  <si>
    <t>PROGの結果とチェックの結果を参照しながら，ルーブリックの評価欄に自分が該当するレベルを0〜4で入力します．</t>
    <phoneticPr fontId="3"/>
  </si>
  <si>
    <t>自分の力を振り返って，良い点と改善点を記入します．</t>
    <phoneticPr fontId="3"/>
  </si>
  <si>
    <t>リテラシー</t>
    <phoneticPr fontId="3"/>
  </si>
  <si>
    <t>課題発見力</t>
    <rPh sb="0" eb="2">
      <t>カダイ</t>
    </rPh>
    <rPh sb="2" eb="5">
      <t>ハッケンリョク</t>
    </rPh>
    <phoneticPr fontId="3"/>
  </si>
  <si>
    <t>対人基礎力</t>
    <rPh sb="0" eb="2">
      <t>タイジｎ</t>
    </rPh>
    <rPh sb="2" eb="5">
      <t>キソリョク</t>
    </rPh>
    <phoneticPr fontId="3"/>
  </si>
  <si>
    <t>・問題解決に必要な力・思考力について断片的に理解している．
・それらを部分的に実践した問題解決行動をとることができる．</t>
    <phoneticPr fontId="3"/>
  </si>
  <si>
    <t xml:space="preserve">・プレゼンテーションの基本について断片的に理解している．
・それらを部分的に実践したプレゼンテーションを行うことができる．
</t>
    <phoneticPr fontId="3"/>
  </si>
  <si>
    <t>・プロジェクト等を確実に実行するために何が重要かを断片的に理解している．
・課題解決のための計画を立てて実行しようと努力できる．</t>
    <phoneticPr fontId="3"/>
  </si>
  <si>
    <t>・文書作成の基本について体系的に理解している．
・それらを実践した文書作成を行うことができる．</t>
    <phoneticPr fontId="3"/>
  </si>
  <si>
    <t>・プレゼンテーションの基本について体系的に理解している．
・それらを実践したプレゼンテーションを行うことができる．</t>
    <phoneticPr fontId="3"/>
  </si>
  <si>
    <t>・継続的に学習し，かつ学習成果をあげるために何が重要かを理解している．
・それらを部分的に実践した学習活動を継続的に行うことができる．</t>
    <phoneticPr fontId="3"/>
  </si>
  <si>
    <t>・プロジェクト等を確実に実行するために何が重要かを理解している．
・制約条件を考慮した計画を立てられる．
・制約条件に変化がなければ，計画通りに実行できる．</t>
    <phoneticPr fontId="3"/>
  </si>
  <si>
    <t>・チームで協力的に仕事を進めるために何が重要かを理解している．
・自らの仕事を責任を持って行える．
・適切な情報共有や他者への働きかけを行える．</t>
    <phoneticPr fontId="3"/>
  </si>
  <si>
    <t xml:space="preserve">・問題解決に必要な力・思考力を理解している．
・それらを実践した問題解決行動をとり，特定の状況において成果を導き出せる．
</t>
    <phoneticPr fontId="3"/>
  </si>
  <si>
    <t>・文書作成の基本について体系的に理解している．
・論理的に構成された文書作成ができる</t>
    <phoneticPr fontId="3"/>
  </si>
  <si>
    <t>・プレゼンテーションの基本について体系的に理解している．
・聞き手のことを考え，わかりやすく，興味を惹くプレゼンテーションができる．</t>
    <phoneticPr fontId="3"/>
  </si>
  <si>
    <t>・プロジェクト等を確実に実行するために何が重要かを理解している．
・制約条件を考慮した計画を立てられる．
・制約条件に多少変化があった場合でも，計画を変更して対応できる．</t>
    <phoneticPr fontId="3"/>
  </si>
  <si>
    <t>・チームで協力的に仕事を進めるために何が重要かを理解している．
・自らの仕事を責任を持って行える．
・情報共有や他者への働きかけによってチームに貢献できる．
・リーダーの役割も担える．</t>
    <phoneticPr fontId="3"/>
  </si>
  <si>
    <t xml:space="preserve">・問題解決に必要な力・思考力を理解している．
・それらを実践した問題解決行動をとり，様々な状況において価値のある成果を導き出せる．
</t>
    <phoneticPr fontId="3"/>
  </si>
  <si>
    <t>・目的や場に応じた良いプレゼンテーションを理解している．
・説得力があり，印象に残るプレゼンテーションができる．</t>
    <phoneticPr fontId="3"/>
  </si>
  <si>
    <t>・継続的に学習し，かつ学習成果をあげるために何が重要かを理解している．
・自分の設定した学習課題について，それらを実践した学習活動を継続的に行える．
・学習活動の結果として能力の獲得や向上を達成できる．</t>
    <phoneticPr fontId="3"/>
  </si>
  <si>
    <t>・プロジェクト等を確実に実行するために何が重要かを理解している．
・制約条件を考慮した計画を立てられる．
・制約条件が変化した場合にも柔軟に対応し，成果を上げることができる．</t>
    <phoneticPr fontId="3"/>
  </si>
  <si>
    <t>・情報収集・分析・発信および情報機器の利用において何が重要かを理解している．
・それらを実践した情報活用が行える．
・様々な状況において，目的に応じた情報収集，本質を捉えた分析により，効果的な情報発信ができる．</t>
    <phoneticPr fontId="3"/>
  </si>
  <si>
    <t>数量的スキル</t>
    <rPh sb="0" eb="3">
      <t>スウリョウテキスキル</t>
    </rPh>
    <phoneticPr fontId="3"/>
  </si>
  <si>
    <t>・情報を定量的に表現することの必要性や重要性を理解している．
・グラフや表の適切な書き方を断片的に理解している．</t>
    <phoneticPr fontId="3"/>
  </si>
  <si>
    <t xml:space="preserve">・定量化可能な情報のうち，いくつかの情報については，グラフ，表，図，方程式，関数などの数学的な表現を用いて定量的に表現することができ，数学的な表現による情報読み解くことができる．
・グラフや表の適切な書き方を理解しており，助言を得ることにより，実践できる．
</t>
    <phoneticPr fontId="3"/>
  </si>
  <si>
    <t>・定量化可能な情報であれば，概ねどのような情報でも，グラフ，表，図，方程式，関数などの数学的な表現を用いて定量的に表現したり，数学的な表現による情報を適切に読み解くことができる．
・グラフや表の適切な書き方を理解しており，自ら実践できる．</t>
    <phoneticPr fontId="3"/>
  </si>
  <si>
    <t>・グラフ，表，図，方程式，関数などの数学的な表現を駆使して，目的に応じた効果的な情報伝達ができる．
・グラフや表の適切な書き方を理解しており，自ら実践し，他者への助言もできる．</t>
    <phoneticPr fontId="3"/>
  </si>
  <si>
    <t>各種の数学的表現を正しく理解することができる．</t>
    <phoneticPr fontId="3"/>
  </si>
  <si>
    <t>ある数学的表現を，必要に応じて他の数学的表現に変換することができる．</t>
    <phoneticPr fontId="3"/>
  </si>
  <si>
    <t>表現の目的に必要な量を，適切な数学的表現で表すことができる．</t>
    <phoneticPr fontId="3"/>
  </si>
  <si>
    <t>用いられている数学的表現に関する仮定，偏り，推定等の影響を考慮して，得られた結論を正しく評価できる．</t>
    <phoneticPr fontId="3"/>
  </si>
  <si>
    <t>数学的表現　(数学的表現とは，方程式，関数，グラフ， 図，表等による定量的な表現を指す)</t>
    <rPh sb="0" eb="3">
      <t>スウガクテキ</t>
    </rPh>
    <rPh sb="3" eb="5">
      <t>ヒョウゲｎ</t>
    </rPh>
    <phoneticPr fontId="3"/>
  </si>
  <si>
    <t>グラフ</t>
    <phoneticPr fontId="3"/>
  </si>
  <si>
    <t>基本的なグラフの形式とその特徴を理解し，表現の目的に適したグラフの形式を選択している．</t>
    <phoneticPr fontId="3"/>
  </si>
  <si>
    <t>凡例を示し，適切なシンボル，線種を用いてプロットしている．</t>
    <phoneticPr fontId="3"/>
  </si>
  <si>
    <t>グラフの軸の説明，目盛，単位，項目の名称，比率等の補助的なデータを記述している．</t>
    <phoneticPr fontId="3"/>
  </si>
  <si>
    <t>表現の目的に対して，必要十分なデータを選択してグラフ化している．</t>
    <phoneticPr fontId="3"/>
  </si>
  <si>
    <t>表現の目的に応じて，回帰直線，理論曲線等を描画している，または誤差範囲等を示している．</t>
    <phoneticPr fontId="3"/>
  </si>
  <si>
    <t>表</t>
    <rPh sb="0" eb="1">
      <t>ヒョウ</t>
    </rPh>
    <phoneticPr fontId="3"/>
  </si>
  <si>
    <t>表の各項目に対して適切なタイトルを付け，単位は項目ごとに付けている．</t>
    <phoneticPr fontId="3"/>
  </si>
  <si>
    <t>表中に空白を作らないようにしている．</t>
    <phoneticPr fontId="3"/>
  </si>
  <si>
    <t>適度な余白を持たせてあり，必要以上に罫線を用いていない．</t>
    <phoneticPr fontId="3"/>
  </si>
  <si>
    <t>小数点以下の桁数を揃え，小数点の位置を縦方向で揃えている．</t>
    <phoneticPr fontId="3"/>
  </si>
  <si>
    <t>数量的スキル</t>
    <rPh sb="0" eb="3">
      <t>スウリョウテキ</t>
    </rPh>
    <phoneticPr fontId="3"/>
  </si>
  <si>
    <t>「情報リテラシー」「思考力・問題解決力」「文章記述」「プレゼンテーション」「数量的スキル」「主体的・継続的な学習力」「実行力」「チーム活動力」の7つのシートに対して次を行います．</t>
    <rPh sb="10" eb="13">
      <t>シコウリョク</t>
    </rPh>
    <rPh sb="14" eb="19">
      <t>モンダイカイケツリョク</t>
    </rPh>
    <rPh sb="21" eb="25">
      <t>ブンショウキジュツ</t>
    </rPh>
    <rPh sb="38" eb="41">
      <t>スウリョウテキ</t>
    </rPh>
    <rPh sb="46" eb="49">
      <t>シュタイテキナ</t>
    </rPh>
    <rPh sb="50" eb="53">
      <t>ケイゾクテキナ</t>
    </rPh>
    <rPh sb="54" eb="57">
      <t>ガクシュウリョク</t>
    </rPh>
    <rPh sb="59" eb="62">
      <t>ジッコウリョク</t>
    </rPh>
    <phoneticPr fontId="3"/>
  </si>
  <si>
    <t xml:space="preserve">・定量化可能な情報のうち，いくつかの情報については，グラフ，表，図，方程式，関数などの数学的な表現を用いて定量的に表現することができ，数学的な表現による情報を読み解くことができる．
・グラフや表の適切な書き方を理解しており，助言を得ることにより，実践できる．
</t>
    <phoneticPr fontId="3"/>
  </si>
  <si>
    <t>・チームで協力的に仕事を進めるために何が重要かを理解している．
・良いリーダーとしてチームをまとめることができる．
・フォローアとしてチームに大きく貢献できる．</t>
    <phoneticPr fontId="3"/>
  </si>
  <si>
    <t>ver 6.2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</si>
</sst>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font>
      <sz val="12"/>
      <color theme="1"/>
      <name val="Yu Gothic"/>
      <family val="2"/>
      <charset val="128"/>
      <scheme val="minor"/>
    </font>
    <font>
      <sz val="12"/>
      <color theme="1"/>
      <name val="Yu Gothic"/>
      <family val="2"/>
      <charset val="128"/>
      <scheme val="minor"/>
    </font>
    <font>
      <sz val="12"/>
      <color theme="1"/>
      <name val="Yu Gothic"/>
      <family val="2"/>
      <charset val="128"/>
      <scheme val="minor"/>
    </font>
    <font>
      <sz val="6"/>
      <name val="Yu Gothic"/>
      <family val="2"/>
      <charset val="128"/>
      <scheme val="minor"/>
    </font>
    <font>
      <sz val="11"/>
      <color theme="1"/>
      <name val="Yu Gothic"/>
      <family val="2"/>
      <charset val="128"/>
      <scheme val="minor"/>
    </font>
    <font>
      <u/>
      <sz val="12"/>
      <color theme="10"/>
      <name val="Yu Gothic"/>
      <family val="2"/>
      <charset val="128"/>
      <scheme val="minor"/>
    </font>
    <font>
      <u/>
      <sz val="12"/>
      <color theme="11"/>
      <name val="Yu Gothic"/>
      <family val="2"/>
      <charset val="128"/>
      <scheme val="minor"/>
    </font>
    <font>
      <sz val="11"/>
      <name val="Yu Gothic"/>
      <family val="2"/>
      <scheme val="minor"/>
    </font>
    <font>
      <sz val="18"/>
      <color theme="1"/>
      <name val="Yu Gothic"/>
      <family val="2"/>
      <charset val="128"/>
      <scheme val="minor"/>
    </font>
    <font>
      <sz val="14"/>
      <color theme="1"/>
      <name val="Yu Gothic"/>
      <family val="2"/>
      <charset val="128"/>
      <scheme val="minor"/>
    </font>
    <font>
      <sz val="12"/>
      <name val="Yu Gothic"/>
      <family val="3"/>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E2EFDA"/>
        <bgColor rgb="FF000000"/>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99">
    <xf numFmtId="0" fontId="0" fillId="0" borderId="0" xfId="0"/>
    <xf numFmtId="0" fontId="4" fillId="0" borderId="1" xfId="0" applyFont="1" applyBorder="1" applyAlignment="1">
      <alignment vertical="top" wrapText="1"/>
    </xf>
    <xf numFmtId="0" fontId="0" fillId="0" borderId="1" xfId="0" applyBorder="1" applyAlignment="1">
      <alignment vertical="top" wrapText="1"/>
    </xf>
    <xf numFmtId="0" fontId="4"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Alignment="1">
      <alignment wrapText="1"/>
    </xf>
    <xf numFmtId="0" fontId="0" fillId="0" borderId="1" xfId="0" applyBorder="1" applyAlignment="1">
      <alignment horizontal="center" wrapText="1"/>
    </xf>
    <xf numFmtId="0" fontId="0" fillId="0" borderId="0" xfId="0" applyAlignment="1">
      <alignment vertical="top" wrapText="1"/>
    </xf>
    <xf numFmtId="0" fontId="0" fillId="0" borderId="1" xfId="0" applyBorder="1" applyAlignment="1">
      <alignment horizontal="left" vertical="top" wrapText="1"/>
    </xf>
    <xf numFmtId="0" fontId="0" fillId="0" borderId="1" xfId="0" applyFill="1" applyBorder="1" applyAlignment="1">
      <alignment vertical="top" wrapText="1"/>
    </xf>
    <xf numFmtId="0" fontId="0" fillId="0" borderId="0" xfId="0" applyAlignment="1">
      <alignment horizontal="center" vertical="top" wrapText="1"/>
    </xf>
    <xf numFmtId="0" fontId="0" fillId="0" borderId="1" xfId="0" applyBorder="1" applyAlignment="1">
      <alignment horizontal="center" vertical="top" wrapText="1"/>
    </xf>
    <xf numFmtId="0" fontId="0" fillId="0" borderId="0" xfId="0" applyAlignment="1">
      <alignment vertical="top"/>
    </xf>
    <xf numFmtId="0" fontId="0" fillId="0" borderId="1" xfId="0" applyBorder="1" applyAlignment="1">
      <alignment vertical="top"/>
    </xf>
    <xf numFmtId="0" fontId="0" fillId="3" borderId="1" xfId="0" applyFill="1" applyBorder="1" applyAlignment="1">
      <alignment vertical="top" wrapText="1"/>
    </xf>
    <xf numFmtId="0" fontId="0" fillId="3" borderId="1" xfId="0" applyFill="1" applyBorder="1" applyAlignment="1">
      <alignment horizontal="center" vertical="top" wrapText="1"/>
    </xf>
    <xf numFmtId="0" fontId="0" fillId="3" borderId="1" xfId="0" applyFill="1" applyBorder="1" applyAlignment="1">
      <alignment horizontal="center" wrapText="1"/>
    </xf>
    <xf numFmtId="0" fontId="7" fillId="0" borderId="0" xfId="0" applyFont="1" applyBorder="1" applyAlignment="1">
      <alignment vertical="top" wrapText="1"/>
    </xf>
    <xf numFmtId="0" fontId="7" fillId="0" borderId="0" xfId="0" applyFont="1" applyBorder="1" applyAlignment="1">
      <alignment vertical="center" wrapText="1"/>
    </xf>
    <xf numFmtId="0" fontId="0" fillId="0" borderId="0" xfId="0" applyBorder="1" applyAlignment="1">
      <alignment vertical="top" wrapText="1"/>
    </xf>
    <xf numFmtId="0" fontId="8" fillId="5" borderId="1" xfId="0" applyFont="1" applyFill="1" applyBorder="1" applyAlignment="1">
      <alignment horizontal="center" vertical="center"/>
    </xf>
    <xf numFmtId="0" fontId="0" fillId="3" borderId="1" xfId="0" applyFill="1" applyBorder="1"/>
    <xf numFmtId="0" fontId="0" fillId="0" borderId="1" xfId="0" applyBorder="1" applyAlignment="1">
      <alignment horizontal="right" vertical="top" wrapText="1"/>
    </xf>
    <xf numFmtId="0" fontId="0" fillId="3" borderId="1" xfId="0" applyFill="1" applyBorder="1" applyAlignment="1">
      <alignment wrapText="1"/>
    </xf>
    <xf numFmtId="0" fontId="8" fillId="0" borderId="0" xfId="0" applyFont="1"/>
    <xf numFmtId="0" fontId="8" fillId="6" borderId="1" xfId="0" applyFont="1" applyFill="1" applyBorder="1" applyAlignment="1">
      <alignment horizontal="center" vertical="center"/>
    </xf>
    <xf numFmtId="0" fontId="7"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2" fillId="0" borderId="0" xfId="0" applyFont="1" applyAlignment="1">
      <alignment vertical="center"/>
    </xf>
    <xf numFmtId="0" fontId="9" fillId="0" borderId="0" xfId="0" applyFont="1" applyAlignment="1">
      <alignment horizontal="right" wrapText="1"/>
    </xf>
    <xf numFmtId="0" fontId="0" fillId="0" borderId="0" xfId="0" applyAlignment="1">
      <alignment horizontal="right" wrapText="1"/>
    </xf>
    <xf numFmtId="0" fontId="0" fillId="0" borderId="0" xfId="0" applyAlignment="1">
      <alignment horizontal="right" vertical="top" wrapText="1"/>
    </xf>
    <xf numFmtId="0" fontId="0" fillId="0" borderId="0" xfId="0" applyAlignment="1">
      <alignment horizontal="center" vertical="top"/>
    </xf>
    <xf numFmtId="0" fontId="0" fillId="0" borderId="0" xfId="0" applyAlignment="1">
      <alignment horizontal="left" vertical="center" wrapText="1"/>
    </xf>
    <xf numFmtId="0" fontId="7" fillId="0" borderId="0" xfId="0" applyFont="1"/>
    <xf numFmtId="0" fontId="4" fillId="0" borderId="0" xfId="0" applyFont="1" applyAlignment="1">
      <alignment vertical="top"/>
    </xf>
    <xf numFmtId="0" fontId="0" fillId="0" borderId="0" xfId="0" applyBorder="1"/>
    <xf numFmtId="0" fontId="0" fillId="0" borderId="0" xfId="0" applyBorder="1" applyAlignment="1">
      <alignment vertical="top"/>
    </xf>
    <xf numFmtId="0" fontId="7" fillId="8" borderId="1" xfId="0" applyFont="1" applyFill="1" applyBorder="1" applyAlignment="1" applyProtection="1">
      <alignment horizontal="left" vertical="center" wrapText="1"/>
      <protection locked="0"/>
    </xf>
    <xf numFmtId="0" fontId="4" fillId="0" borderId="0" xfId="0" applyFont="1"/>
    <xf numFmtId="0" fontId="4" fillId="0" borderId="0" xfId="0" applyFont="1" applyAlignment="1">
      <alignment horizontal="left"/>
    </xf>
    <xf numFmtId="0" fontId="0" fillId="0" borderId="0" xfId="0" applyAlignment="1">
      <alignment horizontal="left" wrapText="1"/>
    </xf>
    <xf numFmtId="0" fontId="0" fillId="0" borderId="1" xfId="0" applyBorder="1" applyAlignment="1">
      <alignment horizontal="left" vertical="top"/>
    </xf>
    <xf numFmtId="0" fontId="8" fillId="0" borderId="0" xfId="0" applyFont="1" applyAlignment="1">
      <alignment vertical="top"/>
    </xf>
    <xf numFmtId="0" fontId="0" fillId="0" borderId="0" xfId="0" applyFont="1" applyAlignment="1">
      <alignment vertical="top"/>
    </xf>
    <xf numFmtId="0" fontId="0" fillId="5" borderId="1" xfId="0" applyFill="1" applyBorder="1" applyAlignment="1" applyProtection="1">
      <alignment horizontal="center" vertical="center" wrapText="1"/>
    </xf>
    <xf numFmtId="0" fontId="0" fillId="2" borderId="1" xfId="0" applyFill="1" applyBorder="1" applyProtection="1">
      <protection locked="0"/>
    </xf>
    <xf numFmtId="176" fontId="8" fillId="5" borderId="1" xfId="0" applyNumberFormat="1" applyFont="1" applyFill="1" applyBorder="1" applyAlignment="1">
      <alignment horizontal="center" vertical="center"/>
    </xf>
    <xf numFmtId="176" fontId="8" fillId="5" borderId="1" xfId="0" applyNumberFormat="1" applyFont="1" applyFill="1" applyBorder="1" applyAlignment="1">
      <alignment horizontal="center" vertical="center" wrapText="1"/>
    </xf>
    <xf numFmtId="0" fontId="0" fillId="0" borderId="1" xfId="0" applyBorder="1"/>
    <xf numFmtId="0" fontId="0" fillId="5" borderId="1" xfId="0" applyFill="1" applyBorder="1"/>
    <xf numFmtId="0" fontId="0" fillId="0" borderId="1" xfId="0" applyFill="1" applyBorder="1"/>
    <xf numFmtId="0" fontId="0" fillId="0" borderId="1" xfId="0" applyFont="1" applyBorder="1" applyAlignment="1">
      <alignment vertical="top" wrapText="1"/>
    </xf>
    <xf numFmtId="0" fontId="0" fillId="0" borderId="1" xfId="0" applyFill="1" applyBorder="1" applyProtection="1"/>
    <xf numFmtId="0" fontId="0" fillId="2" borderId="1" xfId="0"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protection locked="0"/>
    </xf>
    <xf numFmtId="0" fontId="0" fillId="0" borderId="2" xfId="0" applyBorder="1" applyAlignment="1">
      <alignment horizontal="left" vertical="top" wrapText="1"/>
    </xf>
    <xf numFmtId="14" fontId="0" fillId="0" borderId="0" xfId="0" applyNumberFormat="1"/>
    <xf numFmtId="0" fontId="8" fillId="0" borderId="0" xfId="0" applyFont="1" applyAlignment="1">
      <alignment horizontal="left" vertical="top"/>
    </xf>
    <xf numFmtId="0" fontId="0" fillId="3" borderId="1" xfId="0" applyFill="1" applyBorder="1" applyAlignment="1">
      <alignment horizontal="left" vertical="top" wrapText="1"/>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0" borderId="1" xfId="0"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2" borderId="1" xfId="0" applyFill="1" applyBorder="1" applyAlignment="1" applyProtection="1">
      <alignment horizontal="left" vertical="top" wrapText="1"/>
      <protection locked="0"/>
    </xf>
    <xf numFmtId="0" fontId="7" fillId="0" borderId="1" xfId="0" applyFont="1" applyBorder="1" applyAlignment="1">
      <alignment horizontal="left" vertical="center"/>
    </xf>
    <xf numFmtId="0" fontId="7" fillId="4" borderId="1" xfId="0" applyFont="1" applyFill="1" applyBorder="1" applyAlignment="1">
      <alignment horizontal="left" vertical="center"/>
    </xf>
    <xf numFmtId="0" fontId="7" fillId="0" borderId="1" xfId="0" applyFont="1" applyBorder="1" applyAlignment="1">
      <alignment horizontal="left" vertical="top" wrapText="1"/>
    </xf>
    <xf numFmtId="0" fontId="7" fillId="4" borderId="1" xfId="0" applyFont="1" applyFill="1" applyBorder="1" applyAlignment="1">
      <alignment horizontal="left" vertical="center" wrapText="1"/>
    </xf>
    <xf numFmtId="0" fontId="0" fillId="4" borderId="1" xfId="0" applyFill="1" applyBorder="1" applyAlignment="1">
      <alignment horizontal="left" vertical="top" wrapText="1"/>
    </xf>
    <xf numFmtId="0" fontId="7" fillId="0" borderId="1" xfId="0" applyFont="1" applyFill="1" applyBorder="1" applyAlignment="1">
      <alignment horizontal="left" vertical="center" wrapText="1"/>
    </xf>
    <xf numFmtId="0" fontId="7" fillId="0" borderId="0" xfId="0" applyFont="1" applyBorder="1" applyAlignment="1">
      <alignment horizontal="left" vertical="top" wrapText="1"/>
    </xf>
    <xf numFmtId="0" fontId="0" fillId="0" borderId="3" xfId="0" applyBorder="1" applyAlignment="1">
      <alignment horizontal="left"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top" wrapText="1"/>
    </xf>
    <xf numFmtId="0" fontId="2" fillId="0" borderId="1" xfId="0" applyFont="1" applyBorder="1" applyAlignment="1">
      <alignment horizontal="left" vertical="center"/>
    </xf>
    <xf numFmtId="0" fontId="0" fillId="0" borderId="3" xfId="0" applyBorder="1" applyAlignment="1">
      <alignment horizontal="left"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vertical="center"/>
    </xf>
    <xf numFmtId="49" fontId="4" fillId="0" borderId="1"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7"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0" fontId="4" fillId="0" borderId="0" xfId="0" applyFont="1" applyAlignment="1">
      <alignment horizontal="left" vertical="top" wrapText="1"/>
    </xf>
    <xf numFmtId="0" fontId="4" fillId="0" borderId="1" xfId="0" applyFont="1" applyBorder="1" applyAlignment="1">
      <alignment horizontal="left" vertical="center" wrapText="1"/>
    </xf>
    <xf numFmtId="0" fontId="4" fillId="4" borderId="1" xfId="0" applyFont="1" applyFill="1" applyBorder="1" applyAlignment="1">
      <alignment horizontal="left" vertical="top"/>
    </xf>
    <xf numFmtId="0" fontId="4" fillId="4" borderId="6" xfId="0" applyFont="1" applyFill="1" applyBorder="1" applyAlignment="1">
      <alignment horizontal="left" vertical="top"/>
    </xf>
    <xf numFmtId="0" fontId="4" fillId="4" borderId="7" xfId="0" applyFont="1" applyFill="1" applyBorder="1" applyAlignment="1">
      <alignment horizontal="left" vertical="top"/>
    </xf>
    <xf numFmtId="0" fontId="4" fillId="4" borderId="8" xfId="0" applyFont="1" applyFill="1" applyBorder="1" applyAlignment="1">
      <alignment horizontal="left" vertical="top"/>
    </xf>
    <xf numFmtId="0" fontId="4" fillId="0" borderId="1" xfId="0" applyFont="1" applyBorder="1" applyAlignment="1">
      <alignment horizontal="left"/>
    </xf>
    <xf numFmtId="0" fontId="1" fillId="0" borderId="1" xfId="0" applyFont="1" applyBorder="1" applyAlignment="1">
      <alignment horizontal="left" vertical="center" wrapText="1"/>
    </xf>
    <xf numFmtId="0" fontId="0" fillId="4" borderId="1" xfId="0" applyFont="1" applyFill="1" applyBorder="1" applyAlignment="1">
      <alignment horizontal="left" vertical="center" wrapText="1"/>
    </xf>
    <xf numFmtId="0" fontId="1" fillId="9" borderId="1" xfId="0" applyFont="1" applyFill="1" applyBorder="1" applyAlignment="1">
      <alignment horizontal="left" vertical="center"/>
    </xf>
    <xf numFmtId="0" fontId="0" fillId="0" borderId="0" xfId="0" applyBorder="1" applyAlignment="1">
      <alignment horizontal="left" vertical="center" wrapText="1"/>
    </xf>
  </cellXfs>
  <cellStyles count="1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s>
  <dxfs count="91">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リテラシーとコンピテンシーの推移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PROG!$A$22</c:f>
              <c:strCache>
                <c:ptCount val="1"/>
                <c:pt idx="0">
                  <c:v>リテラシー</c:v>
                </c:pt>
              </c:strCache>
            </c:strRef>
          </c:tx>
          <c:spPr>
            <a:ln w="28575" cap="rnd">
              <a:solidFill>
                <a:schemeClr val="accent1"/>
              </a:solidFill>
              <a:round/>
            </a:ln>
            <a:effectLst/>
          </c:spPr>
          <c:marker>
            <c:symbol val="none"/>
          </c:marker>
          <c:cat>
            <c:strRef>
              <c:f>PROG!$B$21:$E$21</c:f>
              <c:strCache>
                <c:ptCount val="4"/>
                <c:pt idx="0">
                  <c:v>1年生</c:v>
                </c:pt>
                <c:pt idx="1">
                  <c:v>2年生</c:v>
                </c:pt>
                <c:pt idx="2">
                  <c:v>3年生</c:v>
                </c:pt>
                <c:pt idx="3">
                  <c:v>4年生</c:v>
                </c:pt>
              </c:strCache>
            </c:strRef>
          </c:cat>
          <c:val>
            <c:numRef>
              <c:f>PROG!$B$22:$E$22</c:f>
              <c:numCache>
                <c:formatCode>General</c:formatCode>
                <c:ptCount val="4"/>
                <c:pt idx="0">
                  <c:v>0</c:v>
                </c:pt>
                <c:pt idx="3">
                  <c:v>0</c:v>
                </c:pt>
              </c:numCache>
            </c:numRef>
          </c:val>
          <c:smooth val="0"/>
          <c:extLst>
            <c:ext xmlns:c16="http://schemas.microsoft.com/office/drawing/2014/chart" uri="{C3380CC4-5D6E-409C-BE32-E72D297353CC}">
              <c16:uniqueId val="{00000000-034B-0A49-871F-24B4DE48D59C}"/>
            </c:ext>
          </c:extLst>
        </c:ser>
        <c:ser>
          <c:idx val="1"/>
          <c:order val="1"/>
          <c:tx>
            <c:strRef>
              <c:f>PROG!$A$23</c:f>
              <c:strCache>
                <c:ptCount val="1"/>
                <c:pt idx="0">
                  <c:v>コンピテンシー</c:v>
                </c:pt>
              </c:strCache>
            </c:strRef>
          </c:tx>
          <c:spPr>
            <a:ln w="28575" cap="rnd">
              <a:solidFill>
                <a:schemeClr val="accent2"/>
              </a:solidFill>
              <a:round/>
            </a:ln>
            <a:effectLst/>
          </c:spPr>
          <c:marker>
            <c:symbol val="none"/>
          </c:marker>
          <c:cat>
            <c:strRef>
              <c:f>PROG!$B$21:$E$21</c:f>
              <c:strCache>
                <c:ptCount val="4"/>
                <c:pt idx="0">
                  <c:v>1年生</c:v>
                </c:pt>
                <c:pt idx="1">
                  <c:v>2年生</c:v>
                </c:pt>
                <c:pt idx="2">
                  <c:v>3年生</c:v>
                </c:pt>
                <c:pt idx="3">
                  <c:v>4年生</c:v>
                </c:pt>
              </c:strCache>
            </c:strRef>
          </c:cat>
          <c:val>
            <c:numRef>
              <c:f>PROG!$B$23:$E$23</c:f>
              <c:numCache>
                <c:formatCode>General</c:formatCode>
                <c:ptCount val="4"/>
                <c:pt idx="0">
                  <c:v>0</c:v>
                </c:pt>
                <c:pt idx="2">
                  <c:v>0</c:v>
                </c:pt>
                <c:pt idx="3">
                  <c:v>0</c:v>
                </c:pt>
              </c:numCache>
            </c:numRef>
          </c:val>
          <c:smooth val="0"/>
          <c:extLst>
            <c:ext xmlns:c16="http://schemas.microsoft.com/office/drawing/2014/chart" uri="{C3380CC4-5D6E-409C-BE32-E72D297353CC}">
              <c16:uniqueId val="{00000001-034B-0A49-871F-24B4DE48D59C}"/>
            </c:ext>
          </c:extLst>
        </c:ser>
        <c:dLbls>
          <c:showLegendKey val="0"/>
          <c:showVal val="0"/>
          <c:showCatName val="0"/>
          <c:showSerName val="0"/>
          <c:showPercent val="0"/>
          <c:showBubbleSize val="0"/>
        </c:dLbls>
        <c:smooth val="0"/>
        <c:axId val="137750592"/>
        <c:axId val="137752640"/>
      </c:lineChart>
      <c:catAx>
        <c:axId val="13775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137752640"/>
        <c:crosses val="autoZero"/>
        <c:auto val="1"/>
        <c:lblAlgn val="ctr"/>
        <c:lblOffset val="100"/>
        <c:noMultiLvlLbl val="0"/>
      </c:catAx>
      <c:valAx>
        <c:axId val="137752640"/>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37750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0"/>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リテラシーを構成する力の推移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PROG!$A$26</c:f>
              <c:strCache>
                <c:ptCount val="1"/>
                <c:pt idx="0">
                  <c:v>情報収集力</c:v>
                </c:pt>
              </c:strCache>
            </c:strRef>
          </c:tx>
          <c:spPr>
            <a:ln w="28575" cap="rnd">
              <a:solidFill>
                <a:schemeClr val="accent1"/>
              </a:solidFill>
              <a:round/>
            </a:ln>
            <a:effectLst/>
          </c:spPr>
          <c:marker>
            <c:symbol val="none"/>
          </c:marker>
          <c:cat>
            <c:strRef>
              <c:f>PROG!$B$21:$E$21</c:f>
              <c:strCache>
                <c:ptCount val="4"/>
                <c:pt idx="0">
                  <c:v>1年生</c:v>
                </c:pt>
                <c:pt idx="1">
                  <c:v>2年生</c:v>
                </c:pt>
                <c:pt idx="2">
                  <c:v>3年生</c:v>
                </c:pt>
                <c:pt idx="3">
                  <c:v>4年生</c:v>
                </c:pt>
              </c:strCache>
            </c:strRef>
          </c:cat>
          <c:val>
            <c:numRef>
              <c:f>PROG!$B$26:$E$26</c:f>
              <c:numCache>
                <c:formatCode>General</c:formatCode>
                <c:ptCount val="4"/>
                <c:pt idx="0">
                  <c:v>0</c:v>
                </c:pt>
                <c:pt idx="3">
                  <c:v>0</c:v>
                </c:pt>
              </c:numCache>
            </c:numRef>
          </c:val>
          <c:smooth val="0"/>
          <c:extLst>
            <c:ext xmlns:c16="http://schemas.microsoft.com/office/drawing/2014/chart" uri="{C3380CC4-5D6E-409C-BE32-E72D297353CC}">
              <c16:uniqueId val="{00000000-F39F-BB40-B988-2C8A793A36F6}"/>
            </c:ext>
          </c:extLst>
        </c:ser>
        <c:ser>
          <c:idx val="1"/>
          <c:order val="1"/>
          <c:tx>
            <c:strRef>
              <c:f>PROG!$A$27</c:f>
              <c:strCache>
                <c:ptCount val="1"/>
                <c:pt idx="0">
                  <c:v>情報分析力</c:v>
                </c:pt>
              </c:strCache>
            </c:strRef>
          </c:tx>
          <c:spPr>
            <a:ln w="28575" cap="rnd">
              <a:solidFill>
                <a:schemeClr val="accent2"/>
              </a:solidFill>
              <a:round/>
            </a:ln>
            <a:effectLst/>
          </c:spPr>
          <c:marker>
            <c:symbol val="none"/>
          </c:marker>
          <c:cat>
            <c:strRef>
              <c:f>PROG!$B$21:$E$21</c:f>
              <c:strCache>
                <c:ptCount val="4"/>
                <c:pt idx="0">
                  <c:v>1年生</c:v>
                </c:pt>
                <c:pt idx="1">
                  <c:v>2年生</c:v>
                </c:pt>
                <c:pt idx="2">
                  <c:v>3年生</c:v>
                </c:pt>
                <c:pt idx="3">
                  <c:v>4年生</c:v>
                </c:pt>
              </c:strCache>
            </c:strRef>
          </c:cat>
          <c:val>
            <c:numRef>
              <c:f>PROG!$B$27:$E$27</c:f>
              <c:numCache>
                <c:formatCode>General</c:formatCode>
                <c:ptCount val="4"/>
                <c:pt idx="0">
                  <c:v>0</c:v>
                </c:pt>
                <c:pt idx="3">
                  <c:v>0</c:v>
                </c:pt>
              </c:numCache>
            </c:numRef>
          </c:val>
          <c:smooth val="0"/>
          <c:extLst>
            <c:ext xmlns:c16="http://schemas.microsoft.com/office/drawing/2014/chart" uri="{C3380CC4-5D6E-409C-BE32-E72D297353CC}">
              <c16:uniqueId val="{00000001-F39F-BB40-B988-2C8A793A36F6}"/>
            </c:ext>
          </c:extLst>
        </c:ser>
        <c:ser>
          <c:idx val="2"/>
          <c:order val="2"/>
          <c:tx>
            <c:strRef>
              <c:f>PROG!$A$28</c:f>
              <c:strCache>
                <c:ptCount val="1"/>
                <c:pt idx="0">
                  <c:v>課題発見力</c:v>
                </c:pt>
              </c:strCache>
            </c:strRef>
          </c:tx>
          <c:spPr>
            <a:ln w="28575" cap="rnd">
              <a:solidFill>
                <a:schemeClr val="accent3"/>
              </a:solidFill>
              <a:round/>
            </a:ln>
            <a:effectLst/>
          </c:spPr>
          <c:marker>
            <c:symbol val="none"/>
          </c:marker>
          <c:cat>
            <c:strRef>
              <c:f>PROG!$B$21:$E$21</c:f>
              <c:strCache>
                <c:ptCount val="4"/>
                <c:pt idx="0">
                  <c:v>1年生</c:v>
                </c:pt>
                <c:pt idx="1">
                  <c:v>2年生</c:v>
                </c:pt>
                <c:pt idx="2">
                  <c:v>3年生</c:v>
                </c:pt>
                <c:pt idx="3">
                  <c:v>4年生</c:v>
                </c:pt>
              </c:strCache>
            </c:strRef>
          </c:cat>
          <c:val>
            <c:numRef>
              <c:f>PROG!$B$28:$E$28</c:f>
              <c:numCache>
                <c:formatCode>General</c:formatCode>
                <c:ptCount val="4"/>
                <c:pt idx="0">
                  <c:v>0</c:v>
                </c:pt>
                <c:pt idx="3">
                  <c:v>0</c:v>
                </c:pt>
              </c:numCache>
            </c:numRef>
          </c:val>
          <c:smooth val="0"/>
          <c:extLst>
            <c:ext xmlns:c16="http://schemas.microsoft.com/office/drawing/2014/chart" uri="{C3380CC4-5D6E-409C-BE32-E72D297353CC}">
              <c16:uniqueId val="{00000002-F39F-BB40-B988-2C8A793A36F6}"/>
            </c:ext>
          </c:extLst>
        </c:ser>
        <c:ser>
          <c:idx val="3"/>
          <c:order val="3"/>
          <c:tx>
            <c:strRef>
              <c:f>PROG!$A$29</c:f>
              <c:strCache>
                <c:ptCount val="1"/>
                <c:pt idx="0">
                  <c:v>構想力</c:v>
                </c:pt>
              </c:strCache>
            </c:strRef>
          </c:tx>
          <c:spPr>
            <a:ln w="28575" cap="rnd">
              <a:solidFill>
                <a:schemeClr val="accent4"/>
              </a:solidFill>
              <a:round/>
            </a:ln>
            <a:effectLst/>
          </c:spPr>
          <c:marker>
            <c:symbol val="none"/>
          </c:marker>
          <c:cat>
            <c:strRef>
              <c:f>PROG!$B$21:$E$21</c:f>
              <c:strCache>
                <c:ptCount val="4"/>
                <c:pt idx="0">
                  <c:v>1年生</c:v>
                </c:pt>
                <c:pt idx="1">
                  <c:v>2年生</c:v>
                </c:pt>
                <c:pt idx="2">
                  <c:v>3年生</c:v>
                </c:pt>
                <c:pt idx="3">
                  <c:v>4年生</c:v>
                </c:pt>
              </c:strCache>
            </c:strRef>
          </c:cat>
          <c:val>
            <c:numRef>
              <c:f>PROG!$B$29:$E$29</c:f>
              <c:numCache>
                <c:formatCode>General</c:formatCode>
                <c:ptCount val="4"/>
                <c:pt idx="0">
                  <c:v>0</c:v>
                </c:pt>
                <c:pt idx="3">
                  <c:v>0</c:v>
                </c:pt>
              </c:numCache>
            </c:numRef>
          </c:val>
          <c:smooth val="0"/>
          <c:extLst>
            <c:ext xmlns:c16="http://schemas.microsoft.com/office/drawing/2014/chart" uri="{C3380CC4-5D6E-409C-BE32-E72D297353CC}">
              <c16:uniqueId val="{00000003-F39F-BB40-B988-2C8A793A36F6}"/>
            </c:ext>
          </c:extLst>
        </c:ser>
        <c:dLbls>
          <c:showLegendKey val="0"/>
          <c:showVal val="0"/>
          <c:showCatName val="0"/>
          <c:showSerName val="0"/>
          <c:showPercent val="0"/>
          <c:showBubbleSize val="0"/>
        </c:dLbls>
        <c:smooth val="0"/>
        <c:axId val="168278816"/>
        <c:axId val="168281104"/>
      </c:lineChart>
      <c:catAx>
        <c:axId val="16827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168281104"/>
        <c:crosses val="autoZero"/>
        <c:auto val="1"/>
        <c:lblAlgn val="ctr"/>
        <c:lblOffset val="100"/>
        <c:noMultiLvlLbl val="0"/>
      </c:catAx>
      <c:valAx>
        <c:axId val="168281104"/>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68278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0"/>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コンピテンシーを構成する力の推移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PROG!$A$32</c:f>
              <c:strCache>
                <c:ptCount val="1"/>
                <c:pt idx="0">
                  <c:v>対人基礎力</c:v>
                </c:pt>
              </c:strCache>
            </c:strRef>
          </c:tx>
          <c:spPr>
            <a:ln w="28575" cap="rnd">
              <a:solidFill>
                <a:schemeClr val="accent1"/>
              </a:solidFill>
              <a:round/>
            </a:ln>
            <a:effectLst/>
          </c:spPr>
          <c:marker>
            <c:symbol val="none"/>
          </c:marker>
          <c:cat>
            <c:strRef>
              <c:f>PROG!$B$21:$E$21</c:f>
              <c:strCache>
                <c:ptCount val="4"/>
                <c:pt idx="0">
                  <c:v>1年生</c:v>
                </c:pt>
                <c:pt idx="1">
                  <c:v>2年生</c:v>
                </c:pt>
                <c:pt idx="2">
                  <c:v>3年生</c:v>
                </c:pt>
                <c:pt idx="3">
                  <c:v>4年生</c:v>
                </c:pt>
              </c:strCache>
            </c:strRef>
          </c:cat>
          <c:val>
            <c:numRef>
              <c:f>PROG!$B$32:$E$32</c:f>
              <c:numCache>
                <c:formatCode>General</c:formatCode>
                <c:ptCount val="4"/>
                <c:pt idx="0">
                  <c:v>0</c:v>
                </c:pt>
                <c:pt idx="2">
                  <c:v>0</c:v>
                </c:pt>
                <c:pt idx="3">
                  <c:v>0</c:v>
                </c:pt>
              </c:numCache>
            </c:numRef>
          </c:val>
          <c:smooth val="0"/>
          <c:extLst>
            <c:ext xmlns:c16="http://schemas.microsoft.com/office/drawing/2014/chart" uri="{C3380CC4-5D6E-409C-BE32-E72D297353CC}">
              <c16:uniqueId val="{00000000-B692-3E48-9B2A-E7FCACF18D24}"/>
            </c:ext>
          </c:extLst>
        </c:ser>
        <c:ser>
          <c:idx val="1"/>
          <c:order val="1"/>
          <c:tx>
            <c:strRef>
              <c:f>PROG!$A$33</c:f>
              <c:strCache>
                <c:ptCount val="1"/>
                <c:pt idx="0">
                  <c:v>対自己基礎力</c:v>
                </c:pt>
              </c:strCache>
            </c:strRef>
          </c:tx>
          <c:spPr>
            <a:ln w="28575" cap="rnd">
              <a:solidFill>
                <a:schemeClr val="accent2"/>
              </a:solidFill>
              <a:round/>
            </a:ln>
            <a:effectLst/>
          </c:spPr>
          <c:marker>
            <c:symbol val="none"/>
          </c:marker>
          <c:cat>
            <c:strRef>
              <c:f>PROG!$B$21:$E$21</c:f>
              <c:strCache>
                <c:ptCount val="4"/>
                <c:pt idx="0">
                  <c:v>1年生</c:v>
                </c:pt>
                <c:pt idx="1">
                  <c:v>2年生</c:v>
                </c:pt>
                <c:pt idx="2">
                  <c:v>3年生</c:v>
                </c:pt>
                <c:pt idx="3">
                  <c:v>4年生</c:v>
                </c:pt>
              </c:strCache>
            </c:strRef>
          </c:cat>
          <c:val>
            <c:numRef>
              <c:f>PROG!$B$33:$E$33</c:f>
              <c:numCache>
                <c:formatCode>General</c:formatCode>
                <c:ptCount val="4"/>
                <c:pt idx="0">
                  <c:v>0</c:v>
                </c:pt>
                <c:pt idx="2">
                  <c:v>0</c:v>
                </c:pt>
                <c:pt idx="3">
                  <c:v>0</c:v>
                </c:pt>
              </c:numCache>
            </c:numRef>
          </c:val>
          <c:smooth val="0"/>
          <c:extLst>
            <c:ext xmlns:c16="http://schemas.microsoft.com/office/drawing/2014/chart" uri="{C3380CC4-5D6E-409C-BE32-E72D297353CC}">
              <c16:uniqueId val="{00000001-B692-3E48-9B2A-E7FCACF18D24}"/>
            </c:ext>
          </c:extLst>
        </c:ser>
        <c:ser>
          <c:idx val="2"/>
          <c:order val="2"/>
          <c:tx>
            <c:strRef>
              <c:f>PROG!$A$34</c:f>
              <c:strCache>
                <c:ptCount val="1"/>
                <c:pt idx="0">
                  <c:v>対課題基礎力</c:v>
                </c:pt>
              </c:strCache>
            </c:strRef>
          </c:tx>
          <c:spPr>
            <a:ln w="28575" cap="rnd">
              <a:solidFill>
                <a:schemeClr val="accent3"/>
              </a:solidFill>
              <a:round/>
            </a:ln>
            <a:effectLst/>
          </c:spPr>
          <c:marker>
            <c:symbol val="none"/>
          </c:marker>
          <c:cat>
            <c:strRef>
              <c:f>PROG!$B$21:$E$21</c:f>
              <c:strCache>
                <c:ptCount val="4"/>
                <c:pt idx="0">
                  <c:v>1年生</c:v>
                </c:pt>
                <c:pt idx="1">
                  <c:v>2年生</c:v>
                </c:pt>
                <c:pt idx="2">
                  <c:v>3年生</c:v>
                </c:pt>
                <c:pt idx="3">
                  <c:v>4年生</c:v>
                </c:pt>
              </c:strCache>
            </c:strRef>
          </c:cat>
          <c:val>
            <c:numRef>
              <c:f>PROG!$B$34:$E$34</c:f>
              <c:numCache>
                <c:formatCode>General</c:formatCode>
                <c:ptCount val="4"/>
                <c:pt idx="0">
                  <c:v>0</c:v>
                </c:pt>
                <c:pt idx="2">
                  <c:v>0</c:v>
                </c:pt>
                <c:pt idx="3">
                  <c:v>0</c:v>
                </c:pt>
              </c:numCache>
            </c:numRef>
          </c:val>
          <c:smooth val="0"/>
          <c:extLst>
            <c:ext xmlns:c16="http://schemas.microsoft.com/office/drawing/2014/chart" uri="{C3380CC4-5D6E-409C-BE32-E72D297353CC}">
              <c16:uniqueId val="{00000002-B692-3E48-9B2A-E7FCACF18D24}"/>
            </c:ext>
          </c:extLst>
        </c:ser>
        <c:dLbls>
          <c:showLegendKey val="0"/>
          <c:showVal val="0"/>
          <c:showCatName val="0"/>
          <c:showSerName val="0"/>
          <c:showPercent val="0"/>
          <c:showBubbleSize val="0"/>
        </c:dLbls>
        <c:smooth val="0"/>
        <c:axId val="168208144"/>
        <c:axId val="168210464"/>
      </c:lineChart>
      <c:catAx>
        <c:axId val="16820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168210464"/>
        <c:crosses val="autoZero"/>
        <c:auto val="1"/>
        <c:lblAlgn val="ctr"/>
        <c:lblOffset val="100"/>
        <c:noMultiLvlLbl val="0"/>
      </c:catAx>
      <c:valAx>
        <c:axId val="168210464"/>
        <c:scaling>
          <c:orientation val="minMax"/>
          <c:max val="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68208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0"/>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660400</xdr:colOff>
      <xdr:row>2</xdr:row>
      <xdr:rowOff>6350</xdr:rowOff>
    </xdr:from>
    <xdr:to>
      <xdr:col>10</xdr:col>
      <xdr:colOff>711200</xdr:colOff>
      <xdr:row>13</xdr:row>
      <xdr:rowOff>228600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723900</xdr:colOff>
      <xdr:row>14</xdr:row>
      <xdr:rowOff>215900</xdr:rowOff>
    </xdr:from>
    <xdr:to>
      <xdr:col>10</xdr:col>
      <xdr:colOff>774700</xdr:colOff>
      <xdr:row>26</xdr:row>
      <xdr:rowOff>184150</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990600</xdr:colOff>
      <xdr:row>14</xdr:row>
      <xdr:rowOff>215900</xdr:rowOff>
    </xdr:from>
    <xdr:to>
      <xdr:col>14</xdr:col>
      <xdr:colOff>1041400</xdr:colOff>
      <xdr:row>26</xdr:row>
      <xdr:rowOff>184150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workbookViewId="0">
      <selection activeCell="D2" sqref="D2"/>
    </sheetView>
  </sheetViews>
  <sheetFormatPr baseColWidth="10" defaultColWidth="12.7109375" defaultRowHeight="20"/>
  <cols>
    <col min="1" max="1" width="5.7109375" style="12" customWidth="1"/>
    <col min="2" max="2" width="80.140625" style="5" customWidth="1"/>
  </cols>
  <sheetData>
    <row r="1" spans="1:4">
      <c r="C1" t="s">
        <v>303</v>
      </c>
      <c r="D1" s="58">
        <v>43728</v>
      </c>
    </row>
    <row r="2" spans="1:4" ht="42">
      <c r="B2" s="5" t="s">
        <v>247</v>
      </c>
    </row>
    <row r="4" spans="1:4" ht="21">
      <c r="B4" s="5" t="s">
        <v>246</v>
      </c>
    </row>
    <row r="5" spans="1:4" ht="21">
      <c r="A5" s="12">
        <v>1</v>
      </c>
      <c r="B5" s="5" t="s">
        <v>249</v>
      </c>
    </row>
    <row r="7" spans="1:4" ht="21">
      <c r="A7" s="12">
        <v>2</v>
      </c>
      <c r="B7" s="5" t="s">
        <v>250</v>
      </c>
    </row>
    <row r="9" spans="1:4" ht="21">
      <c r="A9" s="12">
        <v>3</v>
      </c>
      <c r="B9" s="5" t="s">
        <v>251</v>
      </c>
    </row>
    <row r="10" spans="1:4" ht="21">
      <c r="B10" s="5" t="s">
        <v>253</v>
      </c>
    </row>
    <row r="11" spans="1:4" ht="21">
      <c r="B11" s="5" t="s">
        <v>252</v>
      </c>
    </row>
    <row r="13" spans="1:4" ht="42">
      <c r="A13" s="12">
        <v>4</v>
      </c>
      <c r="B13" s="5" t="s">
        <v>300</v>
      </c>
    </row>
    <row r="14" spans="1:4" ht="21">
      <c r="A14" s="12">
        <v>4.0999999999999996</v>
      </c>
      <c r="B14" s="5" t="s">
        <v>248</v>
      </c>
    </row>
    <row r="15" spans="1:4" ht="42">
      <c r="A15" s="12">
        <v>4.2</v>
      </c>
      <c r="B15" s="5" t="s">
        <v>255</v>
      </c>
    </row>
    <row r="16" spans="1:4" ht="21">
      <c r="A16" s="12">
        <v>4.3</v>
      </c>
      <c r="B16" s="5" t="s">
        <v>256</v>
      </c>
    </row>
    <row r="18" spans="1:2" ht="42">
      <c r="A18" s="12">
        <v>5</v>
      </c>
      <c r="B18" s="5" t="s">
        <v>254</v>
      </c>
    </row>
  </sheetData>
  <sheetProtection sheet="1" objects="1" scenarios="1"/>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4"/>
  <sheetViews>
    <sheetView topLeftCell="A9" workbookViewId="0">
      <selection activeCell="B11" sqref="B11:H11"/>
    </sheetView>
  </sheetViews>
  <sheetFormatPr baseColWidth="10" defaultColWidth="12.7109375" defaultRowHeight="20"/>
  <cols>
    <col min="1" max="1" width="15.7109375" style="7" customWidth="1"/>
    <col min="2" max="2" width="10" style="7" customWidth="1"/>
    <col min="3" max="6" width="24.85546875" style="5" customWidth="1"/>
    <col min="7" max="7" width="6" customWidth="1"/>
    <col min="8" max="8" width="12.7109375" customWidth="1"/>
  </cols>
  <sheetData>
    <row r="1" spans="1:8" ht="31">
      <c r="A1" s="59" t="s">
        <v>10</v>
      </c>
      <c r="B1" s="59"/>
      <c r="C1" s="59"/>
    </row>
    <row r="3" spans="1:8">
      <c r="A3" s="2"/>
      <c r="B3" s="11">
        <v>0</v>
      </c>
      <c r="C3" s="6">
        <v>1</v>
      </c>
      <c r="D3" s="6">
        <v>2</v>
      </c>
      <c r="E3" s="6">
        <v>3</v>
      </c>
      <c r="F3" s="6">
        <v>4</v>
      </c>
      <c r="H3" s="21" t="s">
        <v>92</v>
      </c>
    </row>
    <row r="4" spans="1:8" ht="42" customHeight="1">
      <c r="A4" s="2" t="s">
        <v>17</v>
      </c>
      <c r="B4" s="2" t="s">
        <v>44</v>
      </c>
      <c r="C4" s="2" t="s">
        <v>13</v>
      </c>
      <c r="D4" s="2" t="s">
        <v>14</v>
      </c>
      <c r="E4" s="2" t="s">
        <v>15</v>
      </c>
      <c r="F4" s="2" t="s">
        <v>16</v>
      </c>
      <c r="H4" s="20" t="str">
        <f>IF(要約!$G$1=1,PROG!D6,IF(要約!$G$1=2, PROG!D6,IF(要約!$G$1=3,PROG!D10,IF(要約!$G$1=4,PROG!D14,""))))</f>
        <v/>
      </c>
    </row>
    <row r="5" spans="1:8">
      <c r="C5" s="7"/>
      <c r="D5" s="7"/>
      <c r="E5" s="7"/>
      <c r="F5" s="7"/>
    </row>
    <row r="6" spans="1:8">
      <c r="B6" s="10"/>
    </row>
    <row r="7" spans="1:8" ht="21">
      <c r="A7" s="14" t="s">
        <v>45</v>
      </c>
      <c r="B7" s="15">
        <v>0</v>
      </c>
      <c r="C7" s="16">
        <v>1</v>
      </c>
      <c r="D7" s="16">
        <v>2</v>
      </c>
      <c r="E7" s="16">
        <v>3</v>
      </c>
      <c r="F7" s="16">
        <v>4</v>
      </c>
      <c r="G7" s="21" t="s">
        <v>46</v>
      </c>
      <c r="H7" s="21" t="s">
        <v>7</v>
      </c>
    </row>
    <row r="8" spans="1:8" ht="166" customHeight="1">
      <c r="A8" s="2" t="s">
        <v>10</v>
      </c>
      <c r="B8" s="2" t="s">
        <v>44</v>
      </c>
      <c r="C8" s="2" t="s">
        <v>42</v>
      </c>
      <c r="D8" s="2" t="s">
        <v>265</v>
      </c>
      <c r="E8" s="2" t="s">
        <v>32</v>
      </c>
      <c r="F8" s="2" t="s">
        <v>275</v>
      </c>
      <c r="G8" s="27"/>
      <c r="H8" s="49">
        <f>(SUM(A15:A22))/(3*8)*10</f>
        <v>0</v>
      </c>
    </row>
    <row r="10" spans="1:8" ht="80" customHeight="1">
      <c r="A10" s="14" t="s">
        <v>48</v>
      </c>
      <c r="B10" s="61"/>
      <c r="C10" s="62"/>
      <c r="D10" s="62"/>
      <c r="E10" s="62"/>
      <c r="F10" s="62"/>
      <c r="G10" s="62"/>
      <c r="H10" s="63"/>
    </row>
    <row r="11" spans="1:8" ht="80" customHeight="1">
      <c r="A11" s="14" t="s">
        <v>49</v>
      </c>
      <c r="B11" s="61"/>
      <c r="C11" s="62"/>
      <c r="D11" s="62"/>
      <c r="E11" s="62"/>
      <c r="F11" s="62"/>
      <c r="G11" s="62"/>
      <c r="H11" s="63"/>
    </row>
    <row r="13" spans="1:8" ht="21">
      <c r="A13" s="34" t="s">
        <v>7</v>
      </c>
      <c r="B13" s="34"/>
      <c r="C13" s="79" t="s">
        <v>125</v>
      </c>
      <c r="D13" s="79"/>
      <c r="E13" s="79"/>
      <c r="F13" s="79"/>
    </row>
    <row r="14" spans="1:8" ht="21">
      <c r="A14" s="14" t="s">
        <v>50</v>
      </c>
      <c r="B14" s="60" t="s">
        <v>51</v>
      </c>
      <c r="C14" s="60"/>
      <c r="D14" s="60"/>
      <c r="E14" s="60"/>
      <c r="F14" s="60"/>
      <c r="G14" s="37"/>
    </row>
    <row r="15" spans="1:8">
      <c r="A15" s="26"/>
      <c r="B15" s="94" t="s">
        <v>201</v>
      </c>
      <c r="C15" s="94"/>
      <c r="D15" s="94"/>
      <c r="E15" s="94"/>
      <c r="F15" s="94"/>
    </row>
    <row r="16" spans="1:8">
      <c r="A16" s="26"/>
      <c r="B16" s="94" t="s">
        <v>202</v>
      </c>
      <c r="C16" s="94"/>
      <c r="D16" s="94"/>
      <c r="E16" s="94"/>
      <c r="F16" s="94"/>
    </row>
    <row r="17" spans="1:6">
      <c r="A17" s="26"/>
      <c r="B17" s="94" t="s">
        <v>203</v>
      </c>
      <c r="C17" s="94"/>
      <c r="D17" s="94"/>
      <c r="E17" s="94"/>
      <c r="F17" s="94"/>
    </row>
    <row r="18" spans="1:6">
      <c r="A18" s="26"/>
      <c r="B18" s="94" t="s">
        <v>204</v>
      </c>
      <c r="C18" s="94"/>
      <c r="D18" s="94"/>
      <c r="E18" s="94"/>
      <c r="F18" s="94"/>
    </row>
    <row r="19" spans="1:6">
      <c r="A19" s="26"/>
      <c r="B19" s="94" t="s">
        <v>205</v>
      </c>
      <c r="C19" s="94"/>
      <c r="D19" s="94"/>
      <c r="E19" s="94"/>
      <c r="F19" s="94"/>
    </row>
    <row r="20" spans="1:6">
      <c r="A20" s="26"/>
      <c r="B20" s="94" t="s">
        <v>206</v>
      </c>
      <c r="C20" s="94"/>
      <c r="D20" s="94"/>
      <c r="E20" s="94"/>
      <c r="F20" s="94"/>
    </row>
    <row r="21" spans="1:6">
      <c r="A21" s="26"/>
      <c r="B21" s="94" t="s">
        <v>207</v>
      </c>
      <c r="C21" s="94"/>
      <c r="D21" s="94"/>
      <c r="E21" s="94"/>
      <c r="F21" s="94"/>
    </row>
    <row r="22" spans="1:6">
      <c r="A22" s="26"/>
      <c r="B22" s="94" t="s">
        <v>208</v>
      </c>
      <c r="C22" s="94"/>
      <c r="D22" s="94"/>
      <c r="E22" s="94"/>
      <c r="F22" s="94"/>
    </row>
    <row r="23" spans="1:6">
      <c r="A23" s="40"/>
      <c r="B23" s="40" t="s">
        <v>209</v>
      </c>
    </row>
    <row r="24" spans="1:6">
      <c r="A24" s="40" t="s">
        <v>243</v>
      </c>
      <c r="B24" s="41" t="s">
        <v>210</v>
      </c>
      <c r="C24" s="41"/>
      <c r="D24" s="42"/>
      <c r="E24" s="42"/>
      <c r="F24" s="42"/>
    </row>
  </sheetData>
  <sheetProtection sheet="1" objects="1" scenarios="1"/>
  <mergeCells count="13">
    <mergeCell ref="B19:F19"/>
    <mergeCell ref="B20:F20"/>
    <mergeCell ref="B21:F21"/>
    <mergeCell ref="B22:F22"/>
    <mergeCell ref="A1:C1"/>
    <mergeCell ref="B10:H10"/>
    <mergeCell ref="B11:H11"/>
    <mergeCell ref="C13:F13"/>
    <mergeCell ref="B14:F14"/>
    <mergeCell ref="B15:F15"/>
    <mergeCell ref="B16:F16"/>
    <mergeCell ref="B17:F17"/>
    <mergeCell ref="B18:F18"/>
  </mergeCells>
  <phoneticPr fontId="3"/>
  <conditionalFormatting sqref="B8">
    <cfRule type="expression" dxfId="14" priority="5">
      <formula>$G$8=0</formula>
    </cfRule>
  </conditionalFormatting>
  <conditionalFormatting sqref="C8">
    <cfRule type="expression" dxfId="13" priority="4">
      <formula>$G$8=1</formula>
    </cfRule>
  </conditionalFormatting>
  <conditionalFormatting sqref="D8">
    <cfRule type="expression" dxfId="12" priority="3">
      <formula>$G$8=2</formula>
    </cfRule>
  </conditionalFormatting>
  <conditionalFormatting sqref="F8">
    <cfRule type="expression" dxfId="11" priority="2">
      <formula>$G$8=4</formula>
    </cfRule>
  </conditionalFormatting>
  <conditionalFormatting sqref="E8">
    <cfRule type="expression" dxfId="10" priority="1">
      <formula>$G$8=3</formula>
    </cfRule>
  </conditionalFormatting>
  <dataValidations count="2">
    <dataValidation type="list" allowBlank="1" showInputMessage="1" showErrorMessage="1" sqref="G8" xr:uid="{00000000-0002-0000-0900-000000000000}">
      <formula1>"4,3,2,1,0"</formula1>
    </dataValidation>
    <dataValidation type="list" allowBlank="1" showInputMessage="1" showErrorMessage="1" sqref="A15:A22" xr:uid="{00000000-0002-0000-0900-000001000000}">
      <formula1>"3,2,1"</formula1>
    </dataValidation>
  </dataValidations>
  <pageMargins left="0.7" right="0.7" top="0.75" bottom="0.75" header="0.3" footer="0.3"/>
  <pageSetup paperSize="9" scale="40"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8"/>
  <sheetViews>
    <sheetView topLeftCell="A8" workbookViewId="0">
      <selection activeCell="B11" sqref="B11:H11"/>
    </sheetView>
  </sheetViews>
  <sheetFormatPr baseColWidth="10" defaultColWidth="12.7109375" defaultRowHeight="20"/>
  <cols>
    <col min="1" max="1" width="15.7109375" style="7" customWidth="1"/>
    <col min="2" max="2" width="10" style="7" customWidth="1"/>
    <col min="3" max="6" width="24.85546875" style="5" customWidth="1"/>
    <col min="7" max="7" width="6" customWidth="1"/>
    <col min="8" max="9" width="12.7109375" customWidth="1"/>
  </cols>
  <sheetData>
    <row r="1" spans="1:9" ht="31">
      <c r="A1" s="59" t="s">
        <v>11</v>
      </c>
      <c r="B1" s="59"/>
      <c r="C1" s="59"/>
    </row>
    <row r="3" spans="1:9">
      <c r="A3" s="2"/>
      <c r="B3" s="11">
        <v>0</v>
      </c>
      <c r="C3" s="6">
        <v>1</v>
      </c>
      <c r="D3" s="6">
        <v>2</v>
      </c>
      <c r="E3" s="6">
        <v>3</v>
      </c>
      <c r="F3" s="6">
        <v>4</v>
      </c>
      <c r="H3" s="21" t="s">
        <v>92</v>
      </c>
      <c r="I3" s="21" t="s">
        <v>200</v>
      </c>
    </row>
    <row r="4" spans="1:9" ht="42" customHeight="1">
      <c r="A4" s="2" t="s">
        <v>17</v>
      </c>
      <c r="B4" s="2" t="s">
        <v>44</v>
      </c>
      <c r="C4" s="2" t="s">
        <v>13</v>
      </c>
      <c r="D4" s="2" t="s">
        <v>14</v>
      </c>
      <c r="E4" s="2" t="s">
        <v>15</v>
      </c>
      <c r="F4" s="2" t="s">
        <v>16</v>
      </c>
      <c r="H4" s="20" t="str">
        <f>IF(要約!$G$1=1,PROG!D6,IF(要約!$G$1=2, PROG!D6,IF(要約!$G$1=3,PROG!D10,IF(要約!$G$1=4,PROG!D14,""))))</f>
        <v/>
      </c>
      <c r="I4" s="20" t="str">
        <f>IF(要約!$G$1=1,PROG!E6,IF(要約!$G$1=2, PROG!E6,IF(要約!$G$1=3,PROG!E10,IF(要約!$G$1=4,PROG!E14,""))))</f>
        <v/>
      </c>
    </row>
    <row r="5" spans="1:9">
      <c r="C5" s="7"/>
      <c r="D5" s="7"/>
      <c r="E5" s="7"/>
      <c r="F5" s="7"/>
    </row>
    <row r="6" spans="1:9">
      <c r="B6" s="10"/>
    </row>
    <row r="7" spans="1:9" ht="21">
      <c r="A7" s="14" t="s">
        <v>45</v>
      </c>
      <c r="B7" s="15">
        <v>0</v>
      </c>
      <c r="C7" s="16">
        <v>1</v>
      </c>
      <c r="D7" s="16">
        <v>2</v>
      </c>
      <c r="E7" s="16">
        <v>3</v>
      </c>
      <c r="F7" s="16">
        <v>4</v>
      </c>
      <c r="G7" s="21" t="s">
        <v>46</v>
      </c>
      <c r="H7" s="21" t="s">
        <v>7</v>
      </c>
    </row>
    <row r="8" spans="1:9" ht="164" customHeight="1">
      <c r="A8" s="2" t="s">
        <v>11</v>
      </c>
      <c r="B8" s="2" t="s">
        <v>44</v>
      </c>
      <c r="C8" s="2" t="s">
        <v>262</v>
      </c>
      <c r="D8" s="2" t="s">
        <v>266</v>
      </c>
      <c r="E8" s="2" t="s">
        <v>271</v>
      </c>
      <c r="F8" s="2" t="s">
        <v>276</v>
      </c>
      <c r="G8" s="27"/>
      <c r="H8" s="49">
        <f>(SUM(A16:A18)+SUM(A20:A24)+SUM(A26:A28))/(3*11)*10</f>
        <v>0</v>
      </c>
    </row>
    <row r="10" spans="1:9" ht="80" customHeight="1">
      <c r="A10" s="14" t="s">
        <v>48</v>
      </c>
      <c r="B10" s="61"/>
      <c r="C10" s="62"/>
      <c r="D10" s="62"/>
      <c r="E10" s="62"/>
      <c r="F10" s="62"/>
      <c r="G10" s="62"/>
      <c r="H10" s="63"/>
    </row>
    <row r="11" spans="1:9" ht="80" customHeight="1">
      <c r="A11" s="14" t="s">
        <v>49</v>
      </c>
      <c r="B11" s="61"/>
      <c r="C11" s="62"/>
      <c r="D11" s="62"/>
      <c r="E11" s="62"/>
      <c r="F11" s="62"/>
      <c r="G11" s="62"/>
      <c r="H11" s="63"/>
    </row>
    <row r="13" spans="1:9" ht="21">
      <c r="A13" s="34" t="s">
        <v>7</v>
      </c>
      <c r="B13" s="34"/>
      <c r="C13" s="79" t="s">
        <v>125</v>
      </c>
      <c r="D13" s="79"/>
      <c r="E13" s="79"/>
      <c r="F13" s="79"/>
    </row>
    <row r="14" spans="1:9" ht="21">
      <c r="A14" s="14" t="s">
        <v>50</v>
      </c>
      <c r="B14" s="60" t="s">
        <v>51</v>
      </c>
      <c r="C14" s="60"/>
      <c r="D14" s="60"/>
      <c r="E14" s="60"/>
      <c r="F14" s="60"/>
      <c r="G14" s="37"/>
    </row>
    <row r="15" spans="1:9">
      <c r="A15" s="96" t="s">
        <v>211</v>
      </c>
      <c r="B15" s="96"/>
      <c r="C15" s="96"/>
      <c r="D15" s="96"/>
      <c r="E15" s="96"/>
      <c r="F15" s="96"/>
    </row>
    <row r="16" spans="1:9" ht="20" customHeight="1">
      <c r="A16" s="26"/>
      <c r="B16" s="95" t="s">
        <v>212</v>
      </c>
      <c r="C16" s="95"/>
      <c r="D16" s="95"/>
      <c r="E16" s="95"/>
      <c r="F16" s="95"/>
    </row>
    <row r="17" spans="1:6" ht="20" customHeight="1">
      <c r="A17" s="26"/>
      <c r="B17" s="95" t="s">
        <v>213</v>
      </c>
      <c r="C17" s="95"/>
      <c r="D17" s="95"/>
      <c r="E17" s="95"/>
      <c r="F17" s="95"/>
    </row>
    <row r="18" spans="1:6" ht="20" customHeight="1">
      <c r="A18" s="26"/>
      <c r="B18" s="95" t="s">
        <v>214</v>
      </c>
      <c r="C18" s="95"/>
      <c r="D18" s="95"/>
      <c r="E18" s="95"/>
      <c r="F18" s="95"/>
    </row>
    <row r="19" spans="1:6" ht="20" customHeight="1">
      <c r="A19" s="96" t="s">
        <v>215</v>
      </c>
      <c r="B19" s="96"/>
      <c r="C19" s="96"/>
      <c r="D19" s="96"/>
      <c r="E19" s="96"/>
      <c r="F19" s="96"/>
    </row>
    <row r="20" spans="1:6" ht="20" customHeight="1">
      <c r="A20" s="39"/>
      <c r="B20" s="95" t="s">
        <v>216</v>
      </c>
      <c r="C20" s="95"/>
      <c r="D20" s="95"/>
      <c r="E20" s="95"/>
      <c r="F20" s="95"/>
    </row>
    <row r="21" spans="1:6" ht="20" customHeight="1">
      <c r="A21" s="39"/>
      <c r="B21" s="95" t="s">
        <v>217</v>
      </c>
      <c r="C21" s="95"/>
      <c r="D21" s="95"/>
      <c r="E21" s="95"/>
      <c r="F21" s="95"/>
    </row>
    <row r="22" spans="1:6" ht="20" customHeight="1">
      <c r="A22" s="39"/>
      <c r="B22" s="95" t="s">
        <v>218</v>
      </c>
      <c r="C22" s="95"/>
      <c r="D22" s="95"/>
      <c r="E22" s="95"/>
      <c r="F22" s="95"/>
    </row>
    <row r="23" spans="1:6" ht="20" customHeight="1">
      <c r="A23" s="39"/>
      <c r="B23" s="95" t="s">
        <v>219</v>
      </c>
      <c r="C23" s="95"/>
      <c r="D23" s="95"/>
      <c r="E23" s="95"/>
      <c r="F23" s="95"/>
    </row>
    <row r="24" spans="1:6" ht="20" customHeight="1">
      <c r="A24" s="39"/>
      <c r="B24" s="97" t="s">
        <v>220</v>
      </c>
      <c r="C24" s="97"/>
      <c r="D24" s="97"/>
      <c r="E24" s="97"/>
      <c r="F24" s="97"/>
    </row>
    <row r="25" spans="1:6" ht="20" customHeight="1">
      <c r="A25" s="96" t="s">
        <v>221</v>
      </c>
      <c r="B25" s="96"/>
      <c r="C25" s="96"/>
      <c r="D25" s="96"/>
      <c r="E25" s="96"/>
      <c r="F25" s="96"/>
    </row>
    <row r="26" spans="1:6" ht="20" customHeight="1">
      <c r="A26" s="39"/>
      <c r="B26" s="95" t="s">
        <v>222</v>
      </c>
      <c r="C26" s="95"/>
      <c r="D26" s="95"/>
      <c r="E26" s="95"/>
      <c r="F26" s="95"/>
    </row>
    <row r="27" spans="1:6" ht="20" customHeight="1">
      <c r="A27" s="39"/>
      <c r="B27" s="95" t="s">
        <v>223</v>
      </c>
      <c r="C27" s="95"/>
      <c r="D27" s="95"/>
      <c r="E27" s="95"/>
      <c r="F27" s="95"/>
    </row>
    <row r="28" spans="1:6" ht="20" customHeight="1">
      <c r="A28" s="39"/>
      <c r="B28" s="95" t="s">
        <v>224</v>
      </c>
      <c r="C28" s="95"/>
      <c r="D28" s="95"/>
      <c r="E28" s="95"/>
      <c r="F28" s="95"/>
    </row>
  </sheetData>
  <sheetProtection sheet="1" objects="1" scenarios="1"/>
  <mergeCells count="19">
    <mergeCell ref="B28:F28"/>
    <mergeCell ref="A15:F15"/>
    <mergeCell ref="B16:F16"/>
    <mergeCell ref="B17:F17"/>
    <mergeCell ref="B18:F18"/>
    <mergeCell ref="A19:F19"/>
    <mergeCell ref="B20:F20"/>
    <mergeCell ref="B21:F21"/>
    <mergeCell ref="B22:F22"/>
    <mergeCell ref="B23:F23"/>
    <mergeCell ref="B24:F24"/>
    <mergeCell ref="A25:F25"/>
    <mergeCell ref="B26:F26"/>
    <mergeCell ref="B27:F27"/>
    <mergeCell ref="A1:C1"/>
    <mergeCell ref="B10:H10"/>
    <mergeCell ref="B11:H11"/>
    <mergeCell ref="C13:F13"/>
    <mergeCell ref="B14:F14"/>
  </mergeCells>
  <phoneticPr fontId="3"/>
  <conditionalFormatting sqref="B8">
    <cfRule type="expression" dxfId="9" priority="5">
      <formula>$G$8=0</formula>
    </cfRule>
  </conditionalFormatting>
  <conditionalFormatting sqref="C8">
    <cfRule type="expression" dxfId="8" priority="4">
      <formula>$G$8=1</formula>
    </cfRule>
  </conditionalFormatting>
  <conditionalFormatting sqref="D8">
    <cfRule type="expression" dxfId="7" priority="3">
      <formula>$G$8=2</formula>
    </cfRule>
  </conditionalFormatting>
  <conditionalFormatting sqref="E8">
    <cfRule type="expression" dxfId="6" priority="2">
      <formula>$G$8=3</formula>
    </cfRule>
  </conditionalFormatting>
  <conditionalFormatting sqref="F8">
    <cfRule type="expression" dxfId="5" priority="1">
      <formula>$G$8=4</formula>
    </cfRule>
  </conditionalFormatting>
  <dataValidations count="2">
    <dataValidation type="list" allowBlank="1" showInputMessage="1" showErrorMessage="1" sqref="G8" xr:uid="{00000000-0002-0000-0A00-000000000000}">
      <formula1>"4,3,2,1,0"</formula1>
    </dataValidation>
    <dataValidation type="list" allowBlank="1" showInputMessage="1" showErrorMessage="1" sqref="A16:A18" xr:uid="{00000000-0002-0000-0A00-000001000000}">
      <formula1>"3,2,1"</formula1>
    </dataValidation>
  </dataValidations>
  <pageMargins left="0.7" right="0.7" top="0.75" bottom="0.75" header="0.3" footer="0.3"/>
  <pageSetup paperSize="9" scale="40"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8"/>
  <sheetViews>
    <sheetView topLeftCell="A5" workbookViewId="0">
      <selection activeCell="F8" sqref="F8"/>
    </sheetView>
  </sheetViews>
  <sheetFormatPr baseColWidth="10" defaultColWidth="12.7109375" defaultRowHeight="20"/>
  <cols>
    <col min="1" max="1" width="15.7109375" style="7" customWidth="1"/>
    <col min="2" max="2" width="10" style="7" customWidth="1"/>
    <col min="3" max="6" width="24.85546875" style="5" customWidth="1"/>
    <col min="7" max="7" width="6" customWidth="1"/>
    <col min="8" max="9" width="12.7109375" customWidth="1"/>
  </cols>
  <sheetData>
    <row r="1" spans="1:8" ht="31">
      <c r="A1" s="59" t="s">
        <v>225</v>
      </c>
      <c r="B1" s="59"/>
      <c r="C1" s="59"/>
    </row>
    <row r="3" spans="1:8">
      <c r="A3" s="2"/>
      <c r="B3" s="11">
        <v>0</v>
      </c>
      <c r="C3" s="6">
        <v>1</v>
      </c>
      <c r="D3" s="6">
        <v>2</v>
      </c>
      <c r="E3" s="6">
        <v>3</v>
      </c>
      <c r="F3" s="6">
        <v>4</v>
      </c>
      <c r="H3" s="21" t="s">
        <v>226</v>
      </c>
    </row>
    <row r="4" spans="1:8" ht="42" customHeight="1">
      <c r="A4" s="2" t="s">
        <v>17</v>
      </c>
      <c r="B4" s="2" t="s">
        <v>44</v>
      </c>
      <c r="C4" s="2" t="s">
        <v>13</v>
      </c>
      <c r="D4" s="2" t="s">
        <v>14</v>
      </c>
      <c r="E4" s="2" t="s">
        <v>15</v>
      </c>
      <c r="F4" s="2" t="s">
        <v>16</v>
      </c>
      <c r="H4" s="20" t="str">
        <f>IF(要約!$G$1=1,PROG!C6,IF(要約!$G$1=2, PROG!C6,IF(要約!$G$1=3,PROG!C10,IF(要約!$G$1=4,PROG!C14,""))))</f>
        <v/>
      </c>
    </row>
    <row r="5" spans="1:8">
      <c r="C5" s="7"/>
      <c r="D5" s="7"/>
      <c r="E5" s="7"/>
      <c r="F5" s="7"/>
    </row>
    <row r="6" spans="1:8">
      <c r="B6" s="10"/>
    </row>
    <row r="7" spans="1:8" ht="21">
      <c r="A7" s="14" t="s">
        <v>45</v>
      </c>
      <c r="B7" s="15">
        <v>0</v>
      </c>
      <c r="C7" s="16">
        <v>1</v>
      </c>
      <c r="D7" s="16">
        <v>2</v>
      </c>
      <c r="E7" s="16">
        <v>3</v>
      </c>
      <c r="F7" s="16">
        <v>4</v>
      </c>
      <c r="G7" s="21" t="s">
        <v>46</v>
      </c>
      <c r="H7" s="21" t="s">
        <v>7</v>
      </c>
    </row>
    <row r="8" spans="1:8" ht="166" customHeight="1">
      <c r="A8" s="2" t="s">
        <v>12</v>
      </c>
      <c r="B8" s="2" t="s">
        <v>44</v>
      </c>
      <c r="C8" s="2" t="s">
        <v>38</v>
      </c>
      <c r="D8" s="2" t="s">
        <v>267</v>
      </c>
      <c r="E8" s="2" t="s">
        <v>272</v>
      </c>
      <c r="F8" s="2" t="s">
        <v>302</v>
      </c>
      <c r="G8" s="27"/>
      <c r="H8" s="49">
        <f>(SUM(A16:A18)+SUM(A20:A21)+SUM(A23:A25)+SUM(A27:A28))/(3*10)*10</f>
        <v>0</v>
      </c>
    </row>
    <row r="10" spans="1:8" ht="80" customHeight="1">
      <c r="A10" s="14" t="s">
        <v>48</v>
      </c>
      <c r="B10" s="61"/>
      <c r="C10" s="62"/>
      <c r="D10" s="62"/>
      <c r="E10" s="62"/>
      <c r="F10" s="62"/>
      <c r="G10" s="62"/>
      <c r="H10" s="63"/>
    </row>
    <row r="11" spans="1:8" ht="80" customHeight="1">
      <c r="A11" s="14" t="s">
        <v>49</v>
      </c>
      <c r="B11" s="61"/>
      <c r="C11" s="62"/>
      <c r="D11" s="62"/>
      <c r="E11" s="62"/>
      <c r="F11" s="62"/>
      <c r="G11" s="62"/>
      <c r="H11" s="63"/>
    </row>
    <row r="13" spans="1:8" ht="21">
      <c r="A13" s="34" t="s">
        <v>7</v>
      </c>
      <c r="B13" s="34"/>
      <c r="C13" s="98" t="s">
        <v>125</v>
      </c>
      <c r="D13" s="98"/>
      <c r="E13" s="98"/>
      <c r="F13" s="98"/>
    </row>
    <row r="14" spans="1:8" s="37" customFormat="1" ht="20" customHeight="1">
      <c r="A14" s="14" t="s">
        <v>50</v>
      </c>
      <c r="B14" s="60" t="s">
        <v>51</v>
      </c>
      <c r="C14" s="60"/>
      <c r="D14" s="60"/>
      <c r="E14" s="60"/>
      <c r="F14" s="60"/>
    </row>
    <row r="15" spans="1:8" s="37" customFormat="1" ht="20" customHeight="1">
      <c r="A15" s="69" t="s">
        <v>227</v>
      </c>
      <c r="B15" s="69"/>
      <c r="C15" s="69"/>
      <c r="D15" s="69"/>
      <c r="E15" s="69"/>
      <c r="F15" s="69"/>
    </row>
    <row r="16" spans="1:8" s="37" customFormat="1" ht="20" customHeight="1">
      <c r="A16" s="26"/>
      <c r="B16" s="76" t="s">
        <v>228</v>
      </c>
      <c r="C16" s="76"/>
      <c r="D16" s="76"/>
      <c r="E16" s="76"/>
      <c r="F16" s="76"/>
    </row>
    <row r="17" spans="1:6" s="37" customFormat="1" ht="20" customHeight="1">
      <c r="A17" s="26"/>
      <c r="B17" s="76" t="s">
        <v>229</v>
      </c>
      <c r="C17" s="76"/>
      <c r="D17" s="76"/>
      <c r="E17" s="76"/>
      <c r="F17" s="76"/>
    </row>
    <row r="18" spans="1:6" s="37" customFormat="1" ht="20" customHeight="1">
      <c r="A18" s="26"/>
      <c r="B18" s="76" t="s">
        <v>230</v>
      </c>
      <c r="C18" s="76"/>
      <c r="D18" s="76"/>
      <c r="E18" s="76"/>
      <c r="F18" s="76"/>
    </row>
    <row r="19" spans="1:6" s="37" customFormat="1" ht="20" customHeight="1">
      <c r="A19" s="69" t="s">
        <v>231</v>
      </c>
      <c r="B19" s="69"/>
      <c r="C19" s="69"/>
      <c r="D19" s="69"/>
      <c r="E19" s="69"/>
      <c r="F19" s="69"/>
    </row>
    <row r="20" spans="1:6" s="37" customFormat="1" ht="20" customHeight="1">
      <c r="A20" s="39"/>
      <c r="B20" s="76" t="s">
        <v>232</v>
      </c>
      <c r="C20" s="76"/>
      <c r="D20" s="76"/>
      <c r="E20" s="76"/>
      <c r="F20" s="76"/>
    </row>
    <row r="21" spans="1:6" s="37" customFormat="1" ht="20" customHeight="1">
      <c r="A21" s="39"/>
      <c r="B21" s="76" t="s">
        <v>233</v>
      </c>
      <c r="C21" s="76"/>
      <c r="D21" s="76"/>
      <c r="E21" s="76"/>
      <c r="F21" s="76"/>
    </row>
    <row r="22" spans="1:6" s="37" customFormat="1" ht="20" customHeight="1">
      <c r="A22" s="69" t="s">
        <v>234</v>
      </c>
      <c r="B22" s="69"/>
      <c r="C22" s="69"/>
      <c r="D22" s="69"/>
      <c r="E22" s="69"/>
      <c r="F22" s="69"/>
    </row>
    <row r="23" spans="1:6" s="37" customFormat="1" ht="20" customHeight="1">
      <c r="A23" s="39"/>
      <c r="B23" s="76" t="s">
        <v>235</v>
      </c>
      <c r="C23" s="76"/>
      <c r="D23" s="76"/>
      <c r="E23" s="76"/>
      <c r="F23" s="76"/>
    </row>
    <row r="24" spans="1:6" s="37" customFormat="1" ht="20" customHeight="1">
      <c r="A24" s="39"/>
      <c r="B24" s="76" t="s">
        <v>236</v>
      </c>
      <c r="C24" s="76"/>
      <c r="D24" s="76"/>
      <c r="E24" s="76"/>
      <c r="F24" s="76"/>
    </row>
    <row r="25" spans="1:6" s="37" customFormat="1" ht="20" customHeight="1">
      <c r="A25" s="39"/>
      <c r="B25" s="76" t="s">
        <v>237</v>
      </c>
      <c r="C25" s="76"/>
      <c r="D25" s="76"/>
      <c r="E25" s="76"/>
      <c r="F25" s="76"/>
    </row>
    <row r="26" spans="1:6" s="37" customFormat="1" ht="20" customHeight="1">
      <c r="A26" s="69" t="s">
        <v>238</v>
      </c>
      <c r="B26" s="69"/>
      <c r="C26" s="69"/>
      <c r="D26" s="69"/>
      <c r="E26" s="69"/>
      <c r="F26" s="69"/>
    </row>
    <row r="27" spans="1:6" s="37" customFormat="1" ht="20" customHeight="1">
      <c r="A27" s="39"/>
      <c r="B27" s="76" t="s">
        <v>239</v>
      </c>
      <c r="C27" s="76"/>
      <c r="D27" s="76"/>
      <c r="E27" s="76"/>
      <c r="F27" s="76"/>
    </row>
    <row r="28" spans="1:6" s="37" customFormat="1" ht="20" customHeight="1">
      <c r="A28" s="39"/>
      <c r="B28" s="76" t="s">
        <v>240</v>
      </c>
      <c r="C28" s="76"/>
      <c r="D28" s="76"/>
      <c r="E28" s="76"/>
      <c r="F28" s="76"/>
    </row>
  </sheetData>
  <sheetProtection sheet="1" objects="1" scenarios="1"/>
  <mergeCells count="19">
    <mergeCell ref="B27:F27"/>
    <mergeCell ref="B28:F28"/>
    <mergeCell ref="A15:F15"/>
    <mergeCell ref="B16:F16"/>
    <mergeCell ref="B17:F17"/>
    <mergeCell ref="B18:F18"/>
    <mergeCell ref="A19:F19"/>
    <mergeCell ref="B20:F20"/>
    <mergeCell ref="B21:F21"/>
    <mergeCell ref="A22:F22"/>
    <mergeCell ref="B23:F23"/>
    <mergeCell ref="B24:F24"/>
    <mergeCell ref="B25:F25"/>
    <mergeCell ref="A26:F26"/>
    <mergeCell ref="A1:C1"/>
    <mergeCell ref="B10:H10"/>
    <mergeCell ref="B11:H11"/>
    <mergeCell ref="C13:F13"/>
    <mergeCell ref="B14:F14"/>
  </mergeCells>
  <phoneticPr fontId="3"/>
  <conditionalFormatting sqref="B8">
    <cfRule type="expression" dxfId="4" priority="5">
      <formula>$G$8=0</formula>
    </cfRule>
  </conditionalFormatting>
  <conditionalFormatting sqref="C8">
    <cfRule type="expression" dxfId="3" priority="4">
      <formula>$G$8=1</formula>
    </cfRule>
  </conditionalFormatting>
  <conditionalFormatting sqref="D8">
    <cfRule type="expression" dxfId="2" priority="3">
      <formula>$G$8=2</formula>
    </cfRule>
  </conditionalFormatting>
  <conditionalFormatting sqref="E8">
    <cfRule type="expression" dxfId="1" priority="2">
      <formula>$G$8=3</formula>
    </cfRule>
  </conditionalFormatting>
  <conditionalFormatting sqref="F8">
    <cfRule type="expression" dxfId="0" priority="1">
      <formula>$G$8=4</formula>
    </cfRule>
  </conditionalFormatting>
  <dataValidations count="2">
    <dataValidation type="list" allowBlank="1" showInputMessage="1" showErrorMessage="1" sqref="G8" xr:uid="{00000000-0002-0000-0B00-000000000000}">
      <formula1>"4,3,2,1,0"</formula1>
    </dataValidation>
    <dataValidation type="list" allowBlank="1" showInputMessage="1" showErrorMessage="1" sqref="A16:A18" xr:uid="{00000000-0002-0000-0B00-000001000000}">
      <formula1>"3,2,1"</formula1>
    </dataValidation>
  </dataValidations>
  <pageMargins left="0.7" right="0.7" top="0.75" bottom="0.75" header="0.3" footer="0.3"/>
  <pageSetup paperSize="9" scale="4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6"/>
  <sheetViews>
    <sheetView workbookViewId="0">
      <selection activeCell="F5" sqref="F5"/>
    </sheetView>
  </sheetViews>
  <sheetFormatPr baseColWidth="10" defaultColWidth="12.7109375" defaultRowHeight="20"/>
  <cols>
    <col min="1" max="1" width="12.5703125" style="7" customWidth="1"/>
    <col min="2" max="2" width="10" style="7" customWidth="1"/>
    <col min="3" max="6" width="24.85546875" style="5" customWidth="1"/>
    <col min="7" max="7" width="6" customWidth="1"/>
    <col min="8" max="8" width="9.5703125" customWidth="1"/>
  </cols>
  <sheetData>
    <row r="1" spans="1:8" ht="31">
      <c r="A1" s="59" t="s">
        <v>74</v>
      </c>
      <c r="B1" s="59"/>
      <c r="C1" s="59"/>
      <c r="F1" s="30" t="s">
        <v>75</v>
      </c>
      <c r="G1" s="56"/>
    </row>
    <row r="2" spans="1:8" ht="23" customHeight="1">
      <c r="E2" s="31" t="s">
        <v>121</v>
      </c>
      <c r="F2" s="55"/>
    </row>
    <row r="3" spans="1:8" ht="21">
      <c r="C3" s="7"/>
      <c r="D3" s="7"/>
      <c r="E3" s="32" t="s">
        <v>122</v>
      </c>
      <c r="F3" s="55"/>
    </row>
    <row r="4" spans="1:8">
      <c r="B4" s="10"/>
    </row>
    <row r="5" spans="1:8" ht="21">
      <c r="A5" s="14" t="s">
        <v>45</v>
      </c>
      <c r="B5" s="15">
        <v>0</v>
      </c>
      <c r="C5" s="16">
        <v>1</v>
      </c>
      <c r="D5" s="16">
        <v>2</v>
      </c>
      <c r="E5" s="16">
        <v>3</v>
      </c>
      <c r="F5" s="16">
        <v>4</v>
      </c>
      <c r="G5" s="21" t="s">
        <v>46</v>
      </c>
    </row>
    <row r="6" spans="1:8" ht="183" customHeight="1">
      <c r="A6" s="57" t="s">
        <v>8</v>
      </c>
      <c r="B6" s="2" t="s">
        <v>44</v>
      </c>
      <c r="C6" s="8" t="s">
        <v>18</v>
      </c>
      <c r="D6" s="8" t="s">
        <v>19</v>
      </c>
      <c r="E6" s="8" t="s">
        <v>20</v>
      </c>
      <c r="F6" s="2" t="s">
        <v>277</v>
      </c>
      <c r="G6" s="20">
        <f>情報リテラシー!G8</f>
        <v>0</v>
      </c>
      <c r="H6" s="3"/>
    </row>
    <row r="7" spans="1:8" ht="128" customHeight="1">
      <c r="A7" s="2" t="s">
        <v>9</v>
      </c>
      <c r="B7" s="2" t="s">
        <v>44</v>
      </c>
      <c r="C7" s="8" t="s">
        <v>18</v>
      </c>
      <c r="D7" s="8" t="s">
        <v>21</v>
      </c>
      <c r="E7" s="8" t="s">
        <v>22</v>
      </c>
      <c r="F7" s="8" t="s">
        <v>23</v>
      </c>
      <c r="G7" s="20">
        <f>思考力・問題解決力!G8</f>
        <v>0</v>
      </c>
      <c r="H7" s="3"/>
    </row>
    <row r="8" spans="1:8" ht="105" customHeight="1">
      <c r="A8" s="2" t="s">
        <v>1</v>
      </c>
      <c r="B8" s="2" t="s">
        <v>44</v>
      </c>
      <c r="C8" s="8" t="s">
        <v>244</v>
      </c>
      <c r="D8" s="2" t="s">
        <v>25</v>
      </c>
      <c r="E8" s="2" t="s">
        <v>26</v>
      </c>
      <c r="F8" s="2" t="s">
        <v>27</v>
      </c>
      <c r="G8" s="20">
        <f>文章記述!G8</f>
        <v>0</v>
      </c>
      <c r="H8" s="4"/>
    </row>
    <row r="9" spans="1:8" ht="95" customHeight="1">
      <c r="A9" s="1" t="s">
        <v>0</v>
      </c>
      <c r="B9" s="2" t="s">
        <v>44</v>
      </c>
      <c r="C9" s="8" t="s">
        <v>28</v>
      </c>
      <c r="D9" s="1" t="s">
        <v>29</v>
      </c>
      <c r="E9" s="1" t="s">
        <v>30</v>
      </c>
      <c r="F9" s="1" t="s">
        <v>31</v>
      </c>
      <c r="G9" s="20">
        <f>プレゼンテーション!G8</f>
        <v>0</v>
      </c>
      <c r="H9" s="3"/>
    </row>
    <row r="10" spans="1:8" ht="142" customHeight="1">
      <c r="A10" s="2" t="s">
        <v>6</v>
      </c>
      <c r="B10" s="2" t="s">
        <v>44</v>
      </c>
      <c r="C10" s="8" t="s">
        <v>4</v>
      </c>
      <c r="D10" s="2" t="s">
        <v>5</v>
      </c>
      <c r="E10" s="2" t="s">
        <v>3</v>
      </c>
      <c r="F10" s="2" t="s">
        <v>2</v>
      </c>
      <c r="G10" s="20">
        <f>英語コミュニケーション!G8</f>
        <v>0</v>
      </c>
      <c r="H10" s="4"/>
    </row>
    <row r="11" spans="1:8" ht="204" customHeight="1">
      <c r="A11" s="2" t="s">
        <v>299</v>
      </c>
      <c r="B11" s="2" t="s">
        <v>44</v>
      </c>
      <c r="C11" s="2" t="s">
        <v>279</v>
      </c>
      <c r="D11" s="2" t="s">
        <v>280</v>
      </c>
      <c r="E11" s="2" t="s">
        <v>281</v>
      </c>
      <c r="F11" s="2" t="s">
        <v>282</v>
      </c>
      <c r="G11" s="20">
        <f>数量的スキル!G8</f>
        <v>0</v>
      </c>
      <c r="H11" s="4"/>
    </row>
    <row r="12" spans="1:8" ht="166" customHeight="1">
      <c r="A12" s="2" t="s">
        <v>10</v>
      </c>
      <c r="B12" s="2" t="s">
        <v>44</v>
      </c>
      <c r="C12" s="8" t="s">
        <v>42</v>
      </c>
      <c r="D12" s="2" t="s">
        <v>43</v>
      </c>
      <c r="E12" s="2" t="s">
        <v>32</v>
      </c>
      <c r="F12" s="2" t="s">
        <v>33</v>
      </c>
      <c r="G12" s="20">
        <f>主体的・継続的な学習力!G8</f>
        <v>0</v>
      </c>
      <c r="H12" s="3"/>
    </row>
    <row r="13" spans="1:8" ht="164" customHeight="1">
      <c r="A13" s="2" t="s">
        <v>11</v>
      </c>
      <c r="B13" s="2" t="s">
        <v>44</v>
      </c>
      <c r="C13" s="8" t="s">
        <v>34</v>
      </c>
      <c r="D13" s="2" t="s">
        <v>35</v>
      </c>
      <c r="E13" s="2" t="s">
        <v>36</v>
      </c>
      <c r="F13" s="2" t="s">
        <v>37</v>
      </c>
      <c r="G13" s="20">
        <f>実行力!G8</f>
        <v>0</v>
      </c>
      <c r="H13" s="3"/>
    </row>
    <row r="14" spans="1:8" ht="166" customHeight="1">
      <c r="A14" s="2" t="s">
        <v>12</v>
      </c>
      <c r="B14" s="2" t="s">
        <v>44</v>
      </c>
      <c r="C14" s="8" t="s">
        <v>245</v>
      </c>
      <c r="D14" s="2" t="s">
        <v>39</v>
      </c>
      <c r="E14" s="2" t="s">
        <v>40</v>
      </c>
      <c r="F14" s="9" t="s">
        <v>41</v>
      </c>
      <c r="G14" s="20">
        <f>チーム活動力!G8</f>
        <v>0</v>
      </c>
      <c r="H14" s="3"/>
    </row>
    <row r="16" spans="1:8" ht="200" customHeight="1">
      <c r="A16" s="60" t="s">
        <v>241</v>
      </c>
      <c r="B16" s="60"/>
      <c r="C16" s="61"/>
      <c r="D16" s="62"/>
      <c r="E16" s="62"/>
      <c r="F16" s="62"/>
      <c r="G16" s="63"/>
    </row>
  </sheetData>
  <sheetProtection sheet="1" objects="1" scenarios="1"/>
  <mergeCells count="3">
    <mergeCell ref="A1:C1"/>
    <mergeCell ref="A16:B16"/>
    <mergeCell ref="C16:G16"/>
  </mergeCells>
  <phoneticPr fontId="3"/>
  <conditionalFormatting sqref="G6">
    <cfRule type="expression" dxfId="90" priority="47">
      <formula>"G6=0"</formula>
    </cfRule>
  </conditionalFormatting>
  <conditionalFormatting sqref="B6">
    <cfRule type="expression" dxfId="89" priority="46">
      <formula>$G$6=0</formula>
    </cfRule>
  </conditionalFormatting>
  <conditionalFormatting sqref="B7">
    <cfRule type="expression" dxfId="88" priority="45">
      <formula>$G$7=0</formula>
    </cfRule>
  </conditionalFormatting>
  <conditionalFormatting sqref="B8">
    <cfRule type="expression" dxfId="87" priority="44">
      <formula>$G$8=0</formula>
    </cfRule>
  </conditionalFormatting>
  <conditionalFormatting sqref="B9">
    <cfRule type="expression" dxfId="86" priority="43">
      <formula>$G$9=0</formula>
    </cfRule>
  </conditionalFormatting>
  <conditionalFormatting sqref="C6">
    <cfRule type="expression" dxfId="85" priority="42">
      <formula>"G6=1"</formula>
    </cfRule>
  </conditionalFormatting>
  <conditionalFormatting sqref="C9">
    <cfRule type="expression" dxfId="84" priority="41">
      <formula>G9=1</formula>
    </cfRule>
  </conditionalFormatting>
  <conditionalFormatting sqref="C7">
    <cfRule type="expression" dxfId="83" priority="39">
      <formula>$G$7=1</formula>
    </cfRule>
  </conditionalFormatting>
  <conditionalFormatting sqref="B10">
    <cfRule type="expression" dxfId="82" priority="38">
      <formula>G10=0</formula>
    </cfRule>
  </conditionalFormatting>
  <conditionalFormatting sqref="B12">
    <cfRule type="expression" dxfId="81" priority="37">
      <formula>G12=0</formula>
    </cfRule>
  </conditionalFormatting>
  <conditionalFormatting sqref="B13">
    <cfRule type="expression" dxfId="80" priority="36">
      <formula>G13=0</formula>
    </cfRule>
  </conditionalFormatting>
  <conditionalFormatting sqref="B14">
    <cfRule type="expression" dxfId="79" priority="35">
      <formula>G14=0</formula>
    </cfRule>
  </conditionalFormatting>
  <conditionalFormatting sqref="C10">
    <cfRule type="expression" dxfId="78" priority="34">
      <formula>G10=1</formula>
    </cfRule>
  </conditionalFormatting>
  <conditionalFormatting sqref="C12">
    <cfRule type="expression" dxfId="77" priority="33">
      <formula>G12=1</formula>
    </cfRule>
  </conditionalFormatting>
  <conditionalFormatting sqref="C13">
    <cfRule type="expression" dxfId="76" priority="32">
      <formula>G13=1</formula>
    </cfRule>
  </conditionalFormatting>
  <conditionalFormatting sqref="C14">
    <cfRule type="expression" dxfId="75" priority="31">
      <formula>G14=1</formula>
    </cfRule>
  </conditionalFormatting>
  <conditionalFormatting sqref="D6">
    <cfRule type="expression" dxfId="74" priority="30">
      <formula>G6=2</formula>
    </cfRule>
  </conditionalFormatting>
  <conditionalFormatting sqref="D7">
    <cfRule type="expression" dxfId="73" priority="29">
      <formula>G7=2</formula>
    </cfRule>
  </conditionalFormatting>
  <conditionalFormatting sqref="D8">
    <cfRule type="expression" dxfId="72" priority="28">
      <formula>G8=2</formula>
    </cfRule>
  </conditionalFormatting>
  <conditionalFormatting sqref="D10">
    <cfRule type="expression" dxfId="71" priority="27">
      <formula>G10=2</formula>
    </cfRule>
  </conditionalFormatting>
  <conditionalFormatting sqref="D12">
    <cfRule type="expression" dxfId="70" priority="26">
      <formula>G12=2</formula>
    </cfRule>
  </conditionalFormatting>
  <conditionalFormatting sqref="D13">
    <cfRule type="expression" dxfId="69" priority="25">
      <formula>G13=2</formula>
    </cfRule>
  </conditionalFormatting>
  <conditionalFormatting sqref="D14">
    <cfRule type="expression" dxfId="68" priority="24">
      <formula>G14=2</formula>
    </cfRule>
  </conditionalFormatting>
  <conditionalFormatting sqref="E6">
    <cfRule type="expression" dxfId="67" priority="23">
      <formula>G6=3</formula>
    </cfRule>
  </conditionalFormatting>
  <conditionalFormatting sqref="E7">
    <cfRule type="expression" dxfId="66" priority="22">
      <formula>G7=3</formula>
    </cfRule>
  </conditionalFormatting>
  <conditionalFormatting sqref="E8">
    <cfRule type="expression" dxfId="65" priority="21">
      <formula>G8=3</formula>
    </cfRule>
  </conditionalFormatting>
  <conditionalFormatting sqref="E9">
    <cfRule type="expression" dxfId="64" priority="20">
      <formula>G9=3</formula>
    </cfRule>
  </conditionalFormatting>
  <conditionalFormatting sqref="E10">
    <cfRule type="expression" dxfId="63" priority="19">
      <formula>G10=3</formula>
    </cfRule>
  </conditionalFormatting>
  <conditionalFormatting sqref="E12">
    <cfRule type="expression" dxfId="62" priority="18">
      <formula>G12=3</formula>
    </cfRule>
  </conditionalFormatting>
  <conditionalFormatting sqref="E13">
    <cfRule type="expression" dxfId="61" priority="17">
      <formula>G13=3</formula>
    </cfRule>
  </conditionalFormatting>
  <conditionalFormatting sqref="E14">
    <cfRule type="expression" dxfId="60" priority="16">
      <formula>G14=3</formula>
    </cfRule>
  </conditionalFormatting>
  <conditionalFormatting sqref="F6">
    <cfRule type="expression" dxfId="59" priority="15">
      <formula>G6=4</formula>
    </cfRule>
  </conditionalFormatting>
  <conditionalFormatting sqref="F7">
    <cfRule type="expression" dxfId="58" priority="14">
      <formula>G7=4</formula>
    </cfRule>
  </conditionalFormatting>
  <conditionalFormatting sqref="F8">
    <cfRule type="expression" dxfId="57" priority="13">
      <formula>G8=4</formula>
    </cfRule>
  </conditionalFormatting>
  <conditionalFormatting sqref="F9">
    <cfRule type="expression" dxfId="56" priority="12">
      <formula>G9=4</formula>
    </cfRule>
  </conditionalFormatting>
  <conditionalFormatting sqref="F10">
    <cfRule type="expression" dxfId="55" priority="11">
      <formula>G10=4</formula>
    </cfRule>
  </conditionalFormatting>
  <conditionalFormatting sqref="F12">
    <cfRule type="expression" dxfId="54" priority="10">
      <formula>G12=4</formula>
    </cfRule>
  </conditionalFormatting>
  <conditionalFormatting sqref="F13">
    <cfRule type="expression" dxfId="53" priority="9">
      <formula>G13=4</formula>
    </cfRule>
  </conditionalFormatting>
  <conditionalFormatting sqref="F14">
    <cfRule type="expression" dxfId="52" priority="8">
      <formula>G14=4</formula>
    </cfRule>
  </conditionalFormatting>
  <conditionalFormatting sqref="D9">
    <cfRule type="expression" dxfId="51" priority="7">
      <formula>G9=2</formula>
    </cfRule>
  </conditionalFormatting>
  <conditionalFormatting sqref="C8">
    <cfRule type="expression" dxfId="50" priority="6">
      <formula>G8=1</formula>
    </cfRule>
  </conditionalFormatting>
  <conditionalFormatting sqref="B11">
    <cfRule type="expression" dxfId="49" priority="5">
      <formula>G11=0</formula>
    </cfRule>
  </conditionalFormatting>
  <conditionalFormatting sqref="C11">
    <cfRule type="expression" dxfId="48" priority="4">
      <formula>$G$8=1</formula>
    </cfRule>
  </conditionalFormatting>
  <conditionalFormatting sqref="D11">
    <cfRule type="expression" dxfId="47" priority="3">
      <formula>$G$8=2</formula>
    </cfRule>
  </conditionalFormatting>
  <conditionalFormatting sqref="E11">
    <cfRule type="expression" dxfId="46" priority="2">
      <formula>$G$8=3</formula>
    </cfRule>
  </conditionalFormatting>
  <conditionalFormatting sqref="F11">
    <cfRule type="expression" dxfId="45" priority="1">
      <formula>$G$8=4</formula>
    </cfRule>
  </conditionalFormatting>
  <dataValidations count="1">
    <dataValidation type="list" allowBlank="1" showInputMessage="1" showErrorMessage="1" sqref="G6:G14" xr:uid="{00000000-0002-0000-0100-000000000000}">
      <formula1>"4,3,2,1,0"</formula1>
    </dataValidation>
  </dataValidations>
  <pageMargins left="0.7" right="0.7" top="0.75" bottom="0.75" header="0.3" footer="0.3"/>
  <pageSetup paperSize="9" scale="4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12" workbookViewId="0">
      <selection activeCell="E35" sqref="E35"/>
    </sheetView>
  </sheetViews>
  <sheetFormatPr baseColWidth="10" defaultColWidth="12.7109375" defaultRowHeight="20"/>
  <cols>
    <col min="2" max="2" width="13.5703125" customWidth="1"/>
  </cols>
  <sheetData>
    <row r="1" spans="1:6" ht="31">
      <c r="A1" s="24" t="s">
        <v>82</v>
      </c>
    </row>
    <row r="3" spans="1:6">
      <c r="A3" s="64" t="s">
        <v>83</v>
      </c>
      <c r="B3" s="21" t="s">
        <v>72</v>
      </c>
      <c r="C3" s="21" t="s">
        <v>87</v>
      </c>
      <c r="D3" s="21" t="s">
        <v>88</v>
      </c>
      <c r="E3" s="21" t="s">
        <v>89</v>
      </c>
      <c r="F3" s="21" t="s">
        <v>90</v>
      </c>
    </row>
    <row r="4" spans="1:6">
      <c r="A4" s="64"/>
      <c r="B4" s="47"/>
      <c r="C4" s="47"/>
      <c r="D4" s="47"/>
      <c r="E4" s="47"/>
      <c r="F4" s="47"/>
    </row>
    <row r="5" spans="1:6">
      <c r="A5" s="64"/>
      <c r="B5" s="21" t="s">
        <v>73</v>
      </c>
      <c r="C5" s="21" t="s">
        <v>91</v>
      </c>
      <c r="D5" s="21" t="s">
        <v>92</v>
      </c>
      <c r="E5" s="21" t="s">
        <v>93</v>
      </c>
      <c r="F5" s="65"/>
    </row>
    <row r="6" spans="1:6">
      <c r="A6" s="64"/>
      <c r="B6" s="47"/>
      <c r="C6" s="47"/>
      <c r="D6" s="47"/>
      <c r="E6" s="47"/>
      <c r="F6" s="66"/>
    </row>
    <row r="7" spans="1:6">
      <c r="A7" s="64" t="s">
        <v>94</v>
      </c>
      <c r="B7" s="21" t="s">
        <v>72</v>
      </c>
      <c r="C7" s="21" t="s">
        <v>87</v>
      </c>
      <c r="D7" s="21" t="s">
        <v>88</v>
      </c>
      <c r="E7" s="21" t="s">
        <v>89</v>
      </c>
      <c r="F7" s="21" t="s">
        <v>90</v>
      </c>
    </row>
    <row r="8" spans="1:6">
      <c r="A8" s="64"/>
      <c r="B8" s="54"/>
      <c r="C8" s="54"/>
      <c r="D8" s="54"/>
      <c r="E8" s="54"/>
      <c r="F8" s="54"/>
    </row>
    <row r="9" spans="1:6">
      <c r="A9" s="64"/>
      <c r="B9" s="21" t="s">
        <v>73</v>
      </c>
      <c r="C9" s="21" t="s">
        <v>91</v>
      </c>
      <c r="D9" s="21" t="s">
        <v>92</v>
      </c>
      <c r="E9" s="21" t="s">
        <v>93</v>
      </c>
      <c r="F9" s="65"/>
    </row>
    <row r="10" spans="1:6">
      <c r="A10" s="64"/>
      <c r="B10" s="47"/>
      <c r="C10" s="47"/>
      <c r="D10" s="47"/>
      <c r="E10" s="47"/>
      <c r="F10" s="66"/>
    </row>
    <row r="11" spans="1:6">
      <c r="A11" s="64" t="s">
        <v>95</v>
      </c>
      <c r="B11" s="21" t="s">
        <v>72</v>
      </c>
      <c r="C11" s="21" t="s">
        <v>87</v>
      </c>
      <c r="D11" s="21" t="s">
        <v>88</v>
      </c>
      <c r="E11" s="21" t="s">
        <v>89</v>
      </c>
      <c r="F11" s="21" t="s">
        <v>90</v>
      </c>
    </row>
    <row r="12" spans="1:6">
      <c r="A12" s="64"/>
      <c r="B12" s="47"/>
      <c r="C12" s="47"/>
      <c r="D12" s="47"/>
      <c r="E12" s="47"/>
      <c r="F12" s="47"/>
    </row>
    <row r="13" spans="1:6">
      <c r="A13" s="64"/>
      <c r="B13" s="21" t="s">
        <v>73</v>
      </c>
      <c r="C13" s="21" t="s">
        <v>91</v>
      </c>
      <c r="D13" s="21" t="s">
        <v>92</v>
      </c>
      <c r="E13" s="21" t="s">
        <v>93</v>
      </c>
      <c r="F13" s="65"/>
    </row>
    <row r="14" spans="1:6">
      <c r="A14" s="64"/>
      <c r="B14" s="47"/>
      <c r="C14" s="47"/>
      <c r="D14" s="47"/>
      <c r="E14" s="47"/>
      <c r="F14" s="66"/>
    </row>
    <row r="21" spans="1:5">
      <c r="A21" s="50"/>
      <c r="B21" s="50" t="s">
        <v>83</v>
      </c>
      <c r="C21" s="50" t="s">
        <v>84</v>
      </c>
      <c r="D21" s="50" t="s">
        <v>94</v>
      </c>
      <c r="E21" s="50" t="s">
        <v>95</v>
      </c>
    </row>
    <row r="22" spans="1:5">
      <c r="A22" s="50" t="s">
        <v>257</v>
      </c>
      <c r="B22" s="51">
        <f>B4</f>
        <v>0</v>
      </c>
      <c r="C22" s="50"/>
      <c r="D22" s="52"/>
      <c r="E22" s="51">
        <f>B12</f>
        <v>0</v>
      </c>
    </row>
    <row r="23" spans="1:5">
      <c r="A23" s="50" t="s">
        <v>73</v>
      </c>
      <c r="B23" s="51">
        <f>B6</f>
        <v>0</v>
      </c>
      <c r="C23" s="50"/>
      <c r="D23" s="51">
        <f>B10</f>
        <v>0</v>
      </c>
      <c r="E23" s="51">
        <f>B14</f>
        <v>0</v>
      </c>
    </row>
    <row r="25" spans="1:5">
      <c r="A25" s="50"/>
      <c r="B25" s="50" t="s">
        <v>83</v>
      </c>
      <c r="C25" s="50" t="s">
        <v>84</v>
      </c>
      <c r="D25" s="50" t="s">
        <v>94</v>
      </c>
      <c r="E25" s="50" t="s">
        <v>95</v>
      </c>
    </row>
    <row r="26" spans="1:5">
      <c r="A26" s="50" t="s">
        <v>87</v>
      </c>
      <c r="B26" s="51">
        <f>C4</f>
        <v>0</v>
      </c>
      <c r="C26" s="50"/>
      <c r="D26" s="50"/>
      <c r="E26" s="51">
        <f>C12</f>
        <v>0</v>
      </c>
    </row>
    <row r="27" spans="1:5">
      <c r="A27" s="50" t="s">
        <v>88</v>
      </c>
      <c r="B27" s="51">
        <f>D4</f>
        <v>0</v>
      </c>
      <c r="C27" s="50"/>
      <c r="D27" s="50"/>
      <c r="E27" s="51">
        <f>D12</f>
        <v>0</v>
      </c>
    </row>
    <row r="28" spans="1:5">
      <c r="A28" s="50" t="s">
        <v>258</v>
      </c>
      <c r="B28" s="51">
        <f>E4</f>
        <v>0</v>
      </c>
      <c r="C28" s="50"/>
      <c r="D28" s="50"/>
      <c r="E28" s="51">
        <f>E12</f>
        <v>0</v>
      </c>
    </row>
    <row r="29" spans="1:5">
      <c r="A29" s="50" t="s">
        <v>90</v>
      </c>
      <c r="B29" s="51">
        <f>F4</f>
        <v>0</v>
      </c>
      <c r="C29" s="50"/>
      <c r="D29" s="50"/>
      <c r="E29" s="51">
        <f>F12</f>
        <v>0</v>
      </c>
    </row>
    <row r="31" spans="1:5">
      <c r="A31" s="50"/>
      <c r="B31" s="50" t="s">
        <v>83</v>
      </c>
      <c r="C31" s="50" t="s">
        <v>84</v>
      </c>
      <c r="D31" s="50" t="s">
        <v>94</v>
      </c>
      <c r="E31" s="50" t="s">
        <v>95</v>
      </c>
    </row>
    <row r="32" spans="1:5">
      <c r="A32" s="50" t="s">
        <v>259</v>
      </c>
      <c r="B32" s="51">
        <f>C6</f>
        <v>0</v>
      </c>
      <c r="C32" s="50"/>
      <c r="D32" s="51">
        <f>C10</f>
        <v>0</v>
      </c>
      <c r="E32" s="51">
        <f>C14</f>
        <v>0</v>
      </c>
    </row>
    <row r="33" spans="1:5">
      <c r="A33" s="50" t="s">
        <v>92</v>
      </c>
      <c r="B33" s="51">
        <f>D6</f>
        <v>0</v>
      </c>
      <c r="C33" s="50"/>
      <c r="D33" s="51">
        <f>D10</f>
        <v>0</v>
      </c>
      <c r="E33" s="51">
        <f>D14</f>
        <v>0</v>
      </c>
    </row>
    <row r="34" spans="1:5">
      <c r="A34" s="50" t="s">
        <v>93</v>
      </c>
      <c r="B34" s="51">
        <f>E6</f>
        <v>0</v>
      </c>
      <c r="C34" s="50"/>
      <c r="D34" s="51">
        <f>E10</f>
        <v>0</v>
      </c>
      <c r="E34" s="51">
        <f>D14</f>
        <v>0</v>
      </c>
    </row>
  </sheetData>
  <sheetProtection sheet="1" objects="1" scenarios="1"/>
  <mergeCells count="6">
    <mergeCell ref="A3:A6"/>
    <mergeCell ref="A7:A10"/>
    <mergeCell ref="A11:A14"/>
    <mergeCell ref="F5:F6"/>
    <mergeCell ref="F9:F10"/>
    <mergeCell ref="F13:F14"/>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6"/>
  <sheetViews>
    <sheetView topLeftCell="A6" workbookViewId="0">
      <selection activeCell="B16" sqref="B16:G16"/>
    </sheetView>
  </sheetViews>
  <sheetFormatPr baseColWidth="10" defaultColWidth="12.7109375" defaultRowHeight="20"/>
  <cols>
    <col min="1" max="1" width="12.5703125" style="7" customWidth="1"/>
    <col min="2" max="2" width="10" style="7" customWidth="1"/>
    <col min="3" max="6" width="24.85546875" style="5" customWidth="1"/>
    <col min="7" max="7" width="6" customWidth="1"/>
    <col min="8" max="8" width="22.28515625" customWidth="1"/>
  </cols>
  <sheetData>
    <row r="1" spans="1:8" ht="31">
      <c r="A1" s="59" t="s">
        <v>6</v>
      </c>
      <c r="B1" s="59"/>
      <c r="C1" s="59"/>
    </row>
    <row r="3" spans="1:8">
      <c r="A3" s="2"/>
      <c r="B3" s="11">
        <v>0</v>
      </c>
      <c r="C3" s="6">
        <v>1</v>
      </c>
      <c r="D3" s="6">
        <v>2</v>
      </c>
      <c r="E3" s="6">
        <v>3</v>
      </c>
      <c r="F3" s="6">
        <v>4</v>
      </c>
    </row>
    <row r="4" spans="1:8" ht="42" customHeight="1">
      <c r="A4" s="2" t="s">
        <v>17</v>
      </c>
      <c r="B4" s="2" t="s">
        <v>44</v>
      </c>
      <c r="C4" s="2" t="s">
        <v>13</v>
      </c>
      <c r="D4" s="2" t="s">
        <v>14</v>
      </c>
      <c r="E4" s="2" t="s">
        <v>15</v>
      </c>
      <c r="F4" s="2" t="s">
        <v>16</v>
      </c>
    </row>
    <row r="5" spans="1:8">
      <c r="C5" s="7"/>
      <c r="D5" s="7"/>
      <c r="E5" s="7"/>
      <c r="F5" s="7"/>
    </row>
    <row r="6" spans="1:8">
      <c r="B6" s="10"/>
    </row>
    <row r="7" spans="1:8" ht="21">
      <c r="A7" s="14" t="s">
        <v>45</v>
      </c>
      <c r="B7" s="15">
        <v>0</v>
      </c>
      <c r="C7" s="16">
        <v>1</v>
      </c>
      <c r="D7" s="16">
        <v>2</v>
      </c>
      <c r="E7" s="16">
        <v>3</v>
      </c>
      <c r="F7" s="16">
        <v>4</v>
      </c>
      <c r="G7" s="21" t="s">
        <v>46</v>
      </c>
    </row>
    <row r="8" spans="1:8" ht="142" customHeight="1">
      <c r="A8" s="2" t="s">
        <v>6</v>
      </c>
      <c r="B8" s="2" t="s">
        <v>44</v>
      </c>
      <c r="C8" s="2" t="s">
        <v>4</v>
      </c>
      <c r="D8" s="2" t="s">
        <v>5</v>
      </c>
      <c r="E8" s="2" t="s">
        <v>3</v>
      </c>
      <c r="F8" s="2" t="s">
        <v>2</v>
      </c>
      <c r="G8" s="27">
        <v>0</v>
      </c>
      <c r="H8" s="4"/>
    </row>
    <row r="10" spans="1:8" ht="21">
      <c r="A10" s="14" t="s">
        <v>76</v>
      </c>
      <c r="B10" s="14" t="s">
        <v>77</v>
      </c>
      <c r="C10" s="23" t="s">
        <v>78</v>
      </c>
      <c r="D10" s="23" t="s">
        <v>79</v>
      </c>
      <c r="E10" s="23" t="s">
        <v>80</v>
      </c>
      <c r="F10" s="23" t="s">
        <v>81</v>
      </c>
    </row>
    <row r="11" spans="1:8" ht="21">
      <c r="A11" s="22" t="s">
        <v>84</v>
      </c>
      <c r="B11" s="46" t="str">
        <f>IF( SUM(C11:F11)=0,"",SUM(C11:F11))</f>
        <v/>
      </c>
      <c r="C11" s="28"/>
      <c r="D11" s="28"/>
      <c r="E11" s="28"/>
      <c r="F11" s="28"/>
    </row>
    <row r="12" spans="1:8" ht="21">
      <c r="A12" s="22" t="s">
        <v>85</v>
      </c>
      <c r="B12" s="46" t="str">
        <f t="shared" ref="B12:B13" si="0">IF( SUM(C12:F12)=0,"",SUM(C12:F12))</f>
        <v/>
      </c>
      <c r="C12" s="28"/>
      <c r="D12" s="28"/>
      <c r="E12" s="28"/>
      <c r="F12" s="28"/>
    </row>
    <row r="13" spans="1:8" ht="21">
      <c r="A13" s="22" t="s">
        <v>86</v>
      </c>
      <c r="B13" s="46" t="str">
        <f t="shared" si="0"/>
        <v/>
      </c>
      <c r="C13" s="28"/>
      <c r="D13" s="28"/>
      <c r="E13" s="28"/>
      <c r="F13" s="28"/>
    </row>
    <row r="15" spans="1:8" ht="80" customHeight="1">
      <c r="A15" s="14" t="s">
        <v>48</v>
      </c>
      <c r="B15" s="67"/>
      <c r="C15" s="67"/>
      <c r="D15" s="67"/>
      <c r="E15" s="67"/>
      <c r="F15" s="67"/>
      <c r="G15" s="67"/>
    </row>
    <row r="16" spans="1:8" ht="80" customHeight="1">
      <c r="A16" s="14" t="s">
        <v>49</v>
      </c>
      <c r="B16" s="67"/>
      <c r="C16" s="67"/>
      <c r="D16" s="67"/>
      <c r="E16" s="67"/>
      <c r="F16" s="67"/>
      <c r="G16" s="67"/>
    </row>
  </sheetData>
  <sheetProtection sheet="1" objects="1" scenarios="1"/>
  <mergeCells count="3">
    <mergeCell ref="A1:C1"/>
    <mergeCell ref="B15:G15"/>
    <mergeCell ref="B16:G16"/>
  </mergeCells>
  <phoneticPr fontId="3"/>
  <conditionalFormatting sqref="B8">
    <cfRule type="expression" dxfId="44" priority="5">
      <formula>$G$8=0</formula>
    </cfRule>
  </conditionalFormatting>
  <conditionalFormatting sqref="C8">
    <cfRule type="expression" dxfId="43" priority="4">
      <formula>$G$8=1</formula>
    </cfRule>
  </conditionalFormatting>
  <conditionalFormatting sqref="D8">
    <cfRule type="expression" dxfId="42" priority="3">
      <formula>$G$8=2</formula>
    </cfRule>
  </conditionalFormatting>
  <conditionalFormatting sqref="E8">
    <cfRule type="expression" dxfId="41" priority="2">
      <formula>$G$8=3</formula>
    </cfRule>
  </conditionalFormatting>
  <conditionalFormatting sqref="F8">
    <cfRule type="expression" dxfId="40" priority="1">
      <formula>$G$8=4</formula>
    </cfRule>
  </conditionalFormatting>
  <dataValidations count="1">
    <dataValidation type="list" allowBlank="1" showInputMessage="1" showErrorMessage="1" sqref="G8" xr:uid="{00000000-0002-0000-0300-000000000000}">
      <formula1>"4,3,2,1,0"</formula1>
    </dataValidation>
  </dataValidations>
  <pageMargins left="0.7" right="0.7" top="0.75" bottom="0.75" header="0.3" footer="0.3"/>
  <pageSetup paperSize="9" scale="40"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4"/>
  <sheetViews>
    <sheetView workbookViewId="0">
      <selection sqref="A1:XFD1048576"/>
    </sheetView>
  </sheetViews>
  <sheetFormatPr baseColWidth="10" defaultColWidth="12.7109375" defaultRowHeight="20"/>
  <cols>
    <col min="1" max="1" width="15.7109375" style="7" customWidth="1"/>
    <col min="2" max="2" width="10" style="7" customWidth="1"/>
    <col min="3" max="6" width="24.85546875" style="5" customWidth="1"/>
    <col min="7" max="7" width="6" customWidth="1"/>
  </cols>
  <sheetData>
    <row r="1" spans="1:9" ht="31">
      <c r="A1" s="59" t="s">
        <v>8</v>
      </c>
      <c r="B1" s="59"/>
      <c r="C1" s="59"/>
      <c r="D1" s="59"/>
    </row>
    <row r="3" spans="1:9">
      <c r="A3" s="2"/>
      <c r="B3" s="11">
        <v>0</v>
      </c>
      <c r="C3" s="6">
        <v>1</v>
      </c>
      <c r="D3" s="6">
        <v>2</v>
      </c>
      <c r="E3" s="6">
        <v>3</v>
      </c>
      <c r="F3" s="6">
        <v>4</v>
      </c>
      <c r="H3" s="21" t="s">
        <v>87</v>
      </c>
      <c r="I3" s="21" t="s">
        <v>88</v>
      </c>
    </row>
    <row r="4" spans="1:9" ht="42" customHeight="1">
      <c r="A4" s="2" t="s">
        <v>17</v>
      </c>
      <c r="B4" s="2" t="s">
        <v>44</v>
      </c>
      <c r="C4" s="2" t="s">
        <v>13</v>
      </c>
      <c r="D4" s="2" t="s">
        <v>14</v>
      </c>
      <c r="E4" s="2" t="s">
        <v>15</v>
      </c>
      <c r="F4" s="2" t="s">
        <v>16</v>
      </c>
      <c r="H4" s="25" t="str">
        <f>IF(要約!$G$1=1,PROG!C4,IF(要約!$G$1=2, PROG!C4,IF(要約!$G$1=3,PROG!C8,IF(要約!$G$1=4,PROG!C12,""))))</f>
        <v/>
      </c>
      <c r="I4" s="25" t="str">
        <f>IF(要約!$G$1=1,PROG!D4,IF(要約!$G$1=2, PROG!D4,IF(要約!$G$1=3,PROG!D8,IF(要約!$G$1=4,PROG!D12,""))))</f>
        <v/>
      </c>
    </row>
    <row r="5" spans="1:9">
      <c r="C5" s="7"/>
      <c r="D5" s="7"/>
      <c r="E5" s="7"/>
      <c r="F5" s="7"/>
    </row>
    <row r="6" spans="1:9" ht="21">
      <c r="A6" s="7" t="s">
        <v>47</v>
      </c>
      <c r="B6" s="10"/>
    </row>
    <row r="7" spans="1:9" ht="21">
      <c r="A7" s="14" t="s">
        <v>45</v>
      </c>
      <c r="B7" s="15">
        <v>0</v>
      </c>
      <c r="C7" s="16">
        <v>1</v>
      </c>
      <c r="D7" s="16">
        <v>2</v>
      </c>
      <c r="E7" s="16">
        <v>3</v>
      </c>
      <c r="F7" s="16">
        <v>4</v>
      </c>
      <c r="G7" s="21" t="s">
        <v>46</v>
      </c>
      <c r="H7" s="21" t="s">
        <v>7</v>
      </c>
    </row>
    <row r="8" spans="1:9" ht="183" customHeight="1">
      <c r="A8" s="43" t="s">
        <v>8</v>
      </c>
      <c r="B8" s="2" t="s">
        <v>44</v>
      </c>
      <c r="C8" s="2" t="s">
        <v>18</v>
      </c>
      <c r="D8" s="2" t="s">
        <v>19</v>
      </c>
      <c r="E8" s="2" t="s">
        <v>20</v>
      </c>
      <c r="F8" s="2" t="s">
        <v>277</v>
      </c>
      <c r="G8" s="27">
        <v>0</v>
      </c>
      <c r="H8" s="48">
        <f>(SUM(A16:A20)+SUM(A22:A25)+SUM(A27:A30))/(3*13)*10</f>
        <v>0</v>
      </c>
    </row>
    <row r="10" spans="1:9" ht="80" customHeight="1">
      <c r="A10" s="14" t="s">
        <v>48</v>
      </c>
      <c r="B10" s="61"/>
      <c r="C10" s="62"/>
      <c r="D10" s="62"/>
      <c r="E10" s="62"/>
      <c r="F10" s="62"/>
      <c r="G10" s="62"/>
      <c r="H10" s="63"/>
    </row>
    <row r="11" spans="1:9" ht="80" customHeight="1">
      <c r="A11" s="14" t="s">
        <v>49</v>
      </c>
      <c r="B11" s="61"/>
      <c r="C11" s="62"/>
      <c r="D11" s="62"/>
      <c r="E11" s="62"/>
      <c r="F11" s="62"/>
      <c r="G11" s="62"/>
      <c r="H11" s="63"/>
    </row>
    <row r="13" spans="1:9" ht="21" customHeight="1">
      <c r="A13" s="7" t="s">
        <v>7</v>
      </c>
      <c r="C13" s="75" t="s">
        <v>125</v>
      </c>
      <c r="D13" s="75"/>
      <c r="E13" s="75"/>
      <c r="F13" s="75"/>
    </row>
    <row r="14" spans="1:9" ht="20" customHeight="1">
      <c r="A14" s="14" t="s">
        <v>50</v>
      </c>
      <c r="B14" s="60" t="s">
        <v>51</v>
      </c>
      <c r="C14" s="60"/>
      <c r="D14" s="60"/>
      <c r="E14" s="60"/>
      <c r="F14" s="60"/>
    </row>
    <row r="15" spans="1:9">
      <c r="A15" s="72" t="s">
        <v>52</v>
      </c>
      <c r="B15" s="72"/>
      <c r="C15" s="72"/>
      <c r="D15" s="72"/>
      <c r="E15" s="72"/>
      <c r="F15" s="72"/>
    </row>
    <row r="16" spans="1:9" ht="20" customHeight="1">
      <c r="A16" s="26"/>
      <c r="B16" s="70" t="s">
        <v>53</v>
      </c>
      <c r="C16" s="70"/>
      <c r="D16" s="70"/>
      <c r="E16" s="70"/>
      <c r="F16" s="70"/>
    </row>
    <row r="17" spans="1:6" ht="20" customHeight="1">
      <c r="A17" s="26"/>
      <c r="B17" s="70" t="s">
        <v>54</v>
      </c>
      <c r="C17" s="70"/>
      <c r="D17" s="70"/>
      <c r="E17" s="70"/>
      <c r="F17" s="70"/>
    </row>
    <row r="18" spans="1:6" ht="20" customHeight="1">
      <c r="A18" s="26"/>
      <c r="B18" s="77" t="s">
        <v>55</v>
      </c>
      <c r="C18" s="77"/>
      <c r="D18" s="77"/>
      <c r="E18" s="77"/>
      <c r="F18" s="77"/>
    </row>
    <row r="19" spans="1:6" ht="20" customHeight="1">
      <c r="A19" s="26"/>
      <c r="B19" s="70" t="s">
        <v>56</v>
      </c>
      <c r="C19" s="70"/>
      <c r="D19" s="70"/>
      <c r="E19" s="70"/>
      <c r="F19" s="70"/>
    </row>
    <row r="20" spans="1:6" ht="20" customHeight="1">
      <c r="A20" s="26"/>
      <c r="B20" s="70" t="s">
        <v>57</v>
      </c>
      <c r="C20" s="70"/>
      <c r="D20" s="70"/>
      <c r="E20" s="70"/>
      <c r="F20" s="70"/>
    </row>
    <row r="21" spans="1:6">
      <c r="A21" s="71" t="s">
        <v>58</v>
      </c>
      <c r="B21" s="71"/>
      <c r="C21" s="71"/>
      <c r="D21" s="71"/>
      <c r="E21" s="71"/>
      <c r="F21" s="71"/>
    </row>
    <row r="22" spans="1:6" ht="20" customHeight="1">
      <c r="A22" s="26"/>
      <c r="B22" s="70" t="s">
        <v>59</v>
      </c>
      <c r="C22" s="70"/>
      <c r="D22" s="70"/>
      <c r="E22" s="70"/>
      <c r="F22" s="70"/>
    </row>
    <row r="23" spans="1:6" ht="20" customHeight="1">
      <c r="A23" s="26"/>
      <c r="B23" s="68" t="s">
        <v>60</v>
      </c>
      <c r="C23" s="68"/>
      <c r="D23" s="68"/>
      <c r="E23" s="68"/>
      <c r="F23" s="68"/>
    </row>
    <row r="24" spans="1:6" ht="20" customHeight="1">
      <c r="A24" s="26"/>
      <c r="B24" s="68" t="s">
        <v>61</v>
      </c>
      <c r="C24" s="68"/>
      <c r="D24" s="68"/>
      <c r="E24" s="68"/>
      <c r="F24" s="68"/>
    </row>
    <row r="25" spans="1:6" ht="20" customHeight="1">
      <c r="A25" s="26"/>
      <c r="B25" s="68" t="s">
        <v>62</v>
      </c>
      <c r="C25" s="68"/>
      <c r="D25" s="68"/>
      <c r="E25" s="68"/>
      <c r="F25" s="68"/>
    </row>
    <row r="26" spans="1:6">
      <c r="A26" s="69" t="s">
        <v>63</v>
      </c>
      <c r="B26" s="69"/>
      <c r="C26" s="69"/>
      <c r="D26" s="69"/>
      <c r="E26" s="69"/>
      <c r="F26" s="69"/>
    </row>
    <row r="27" spans="1:6" ht="20" customHeight="1">
      <c r="A27" s="26"/>
      <c r="B27" s="70" t="s">
        <v>64</v>
      </c>
      <c r="C27" s="70"/>
      <c r="D27" s="70"/>
      <c r="E27" s="70"/>
      <c r="F27" s="70"/>
    </row>
    <row r="28" spans="1:6" ht="20" customHeight="1">
      <c r="A28" s="26"/>
      <c r="B28" s="76" t="s">
        <v>65</v>
      </c>
      <c r="C28" s="76"/>
      <c r="D28" s="76"/>
      <c r="E28" s="76"/>
      <c r="F28" s="76"/>
    </row>
    <row r="29" spans="1:6" ht="20" customHeight="1">
      <c r="A29" s="26"/>
      <c r="B29" s="73" t="s">
        <v>66</v>
      </c>
      <c r="C29" s="73"/>
      <c r="D29" s="73"/>
      <c r="E29" s="73"/>
      <c r="F29" s="73"/>
    </row>
    <row r="30" spans="1:6" ht="20" customHeight="1">
      <c r="A30" s="26"/>
      <c r="B30" s="70" t="s">
        <v>67</v>
      </c>
      <c r="C30" s="70"/>
      <c r="D30" s="70"/>
      <c r="E30" s="70"/>
      <c r="F30" s="70"/>
    </row>
    <row r="31" spans="1:6">
      <c r="A31" s="17"/>
      <c r="B31" s="18"/>
    </row>
    <row r="32" spans="1:6" ht="21" customHeight="1">
      <c r="A32" s="17" t="s">
        <v>68</v>
      </c>
      <c r="B32" s="74" t="s">
        <v>69</v>
      </c>
      <c r="C32" s="74"/>
      <c r="D32" s="74"/>
      <c r="E32" s="74"/>
      <c r="F32" s="74"/>
    </row>
    <row r="33" spans="1:6" ht="21" customHeight="1">
      <c r="A33" s="17" t="s">
        <v>70</v>
      </c>
      <c r="B33" s="74" t="s">
        <v>71</v>
      </c>
      <c r="C33" s="74"/>
      <c r="D33" s="74"/>
      <c r="E33" s="74"/>
      <c r="F33" s="74"/>
    </row>
    <row r="34" spans="1:6">
      <c r="A34" s="19"/>
      <c r="B34" s="19"/>
    </row>
  </sheetData>
  <sheetProtection sheet="1" objects="1" scenarios="1"/>
  <mergeCells count="23">
    <mergeCell ref="B29:F29"/>
    <mergeCell ref="B30:F30"/>
    <mergeCell ref="B32:F32"/>
    <mergeCell ref="B33:F33"/>
    <mergeCell ref="C13:F13"/>
    <mergeCell ref="B28:F28"/>
    <mergeCell ref="B18:F18"/>
    <mergeCell ref="A1:D1"/>
    <mergeCell ref="B24:F24"/>
    <mergeCell ref="B25:F25"/>
    <mergeCell ref="A26:F26"/>
    <mergeCell ref="B27:F27"/>
    <mergeCell ref="B14:F14"/>
    <mergeCell ref="B19:F19"/>
    <mergeCell ref="B20:F20"/>
    <mergeCell ref="A21:F21"/>
    <mergeCell ref="B22:F22"/>
    <mergeCell ref="B23:F23"/>
    <mergeCell ref="B10:H10"/>
    <mergeCell ref="B11:H11"/>
    <mergeCell ref="B16:F16"/>
    <mergeCell ref="B17:F17"/>
    <mergeCell ref="A15:F15"/>
  </mergeCells>
  <phoneticPr fontId="3"/>
  <conditionalFormatting sqref="B8">
    <cfRule type="expression" dxfId="39" priority="5">
      <formula>$G$8=0</formula>
    </cfRule>
  </conditionalFormatting>
  <conditionalFormatting sqref="C8">
    <cfRule type="expression" dxfId="38" priority="4">
      <formula>$G$8=1</formula>
    </cfRule>
  </conditionalFormatting>
  <conditionalFormatting sqref="D8">
    <cfRule type="expression" dxfId="37" priority="3">
      <formula>$G$8=2</formula>
    </cfRule>
  </conditionalFormatting>
  <conditionalFormatting sqref="E8">
    <cfRule type="expression" dxfId="36" priority="2">
      <formula>$G$8=3</formula>
    </cfRule>
  </conditionalFormatting>
  <conditionalFormatting sqref="F8">
    <cfRule type="expression" dxfId="35" priority="1">
      <formula>$G$8=4</formula>
    </cfRule>
  </conditionalFormatting>
  <dataValidations count="2">
    <dataValidation type="list" allowBlank="1" showInputMessage="1" showErrorMessage="1" sqref="G8" xr:uid="{00000000-0002-0000-0400-000000000000}">
      <formula1>"4,3,2,1,0"</formula1>
    </dataValidation>
    <dataValidation type="list" allowBlank="1" showInputMessage="1" showErrorMessage="1" sqref="A16:A20 A22:A25 A27:A30" xr:uid="{00000000-0002-0000-0400-000001000000}">
      <formula1>"3,2,1"</formula1>
    </dataValidation>
  </dataValidations>
  <pageMargins left="0.7" right="0.7" top="0.75" bottom="0.75" header="0.3" footer="0.3"/>
  <pageSetup paperSize="9" scale="40"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1"/>
  <sheetViews>
    <sheetView topLeftCell="A4" workbookViewId="0">
      <selection activeCell="B11" sqref="B11:H11"/>
    </sheetView>
  </sheetViews>
  <sheetFormatPr baseColWidth="10" defaultColWidth="12.7109375" defaultRowHeight="20"/>
  <cols>
    <col min="1" max="1" width="15.7109375" style="7" customWidth="1"/>
    <col min="2" max="2" width="10" style="7" customWidth="1"/>
    <col min="3" max="6" width="24.85546875" style="5" customWidth="1"/>
    <col min="7" max="7" width="6" customWidth="1"/>
    <col min="8" max="8" width="12.7109375" customWidth="1"/>
  </cols>
  <sheetData>
    <row r="1" spans="1:9" ht="31">
      <c r="A1" s="59" t="s">
        <v>123</v>
      </c>
      <c r="B1" s="59"/>
      <c r="C1" s="59"/>
    </row>
    <row r="3" spans="1:9">
      <c r="A3" s="2"/>
      <c r="B3" s="11">
        <v>0</v>
      </c>
      <c r="C3" s="6">
        <v>1</v>
      </c>
      <c r="D3" s="6">
        <v>2</v>
      </c>
      <c r="E3" s="6">
        <v>3</v>
      </c>
      <c r="F3" s="6">
        <v>4</v>
      </c>
      <c r="H3" s="21" t="s">
        <v>89</v>
      </c>
      <c r="I3" s="21" t="s">
        <v>90</v>
      </c>
    </row>
    <row r="4" spans="1:9" ht="42" customHeight="1">
      <c r="A4" s="2" t="s">
        <v>17</v>
      </c>
      <c r="B4" s="2" t="s">
        <v>44</v>
      </c>
      <c r="C4" s="2" t="s">
        <v>13</v>
      </c>
      <c r="D4" s="2" t="s">
        <v>14</v>
      </c>
      <c r="E4" s="2" t="s">
        <v>15</v>
      </c>
      <c r="F4" s="2" t="s">
        <v>16</v>
      </c>
      <c r="H4" s="20" t="str">
        <f>IF(要約!$G$1=1,PROG!E4,IF(要約!$G$1=2, PROG!E4,IF(要約!$G$1=3,PROG!E8,IF(要約!$G$1=4,PROG!E12,""))))</f>
        <v/>
      </c>
      <c r="I4" s="20" t="str">
        <f>IF(要約!$G$1=1,PROG!F4,IF(要約!$G$1=2, PROG!F4,IF(要約!$G$1=3,PROG!F8,IF(要約!$G$1=4,PROG!F12,""))))</f>
        <v/>
      </c>
    </row>
    <row r="5" spans="1:9">
      <c r="C5" s="7"/>
      <c r="D5" s="7"/>
      <c r="E5" s="7"/>
      <c r="F5" s="7"/>
    </row>
    <row r="6" spans="1:9">
      <c r="B6" s="10"/>
    </row>
    <row r="7" spans="1:9" ht="21">
      <c r="A7" s="14" t="s">
        <v>45</v>
      </c>
      <c r="B7" s="15">
        <v>0</v>
      </c>
      <c r="C7" s="16">
        <v>1</v>
      </c>
      <c r="D7" s="16">
        <v>2</v>
      </c>
      <c r="E7" s="16">
        <v>3</v>
      </c>
      <c r="F7" s="16">
        <v>4</v>
      </c>
      <c r="G7" s="21" t="s">
        <v>46</v>
      </c>
      <c r="H7" s="21" t="s">
        <v>7</v>
      </c>
    </row>
    <row r="8" spans="1:9" ht="128" customHeight="1">
      <c r="A8" s="13" t="s">
        <v>9</v>
      </c>
      <c r="B8" s="2" t="s">
        <v>44</v>
      </c>
      <c r="C8" s="2" t="s">
        <v>260</v>
      </c>
      <c r="D8" s="2" t="s">
        <v>21</v>
      </c>
      <c r="E8" s="2" t="s">
        <v>268</v>
      </c>
      <c r="F8" s="2" t="s">
        <v>273</v>
      </c>
      <c r="G8" s="27">
        <v>0</v>
      </c>
      <c r="H8" s="49">
        <f>(SUM(A16:A18)+SUM(A20:A23)+SUM(A25:A27)+SUM(A29:A32)+SUM(A34:A37))/(3*18)*10</f>
        <v>0</v>
      </c>
    </row>
    <row r="10" spans="1:9" ht="80" customHeight="1">
      <c r="A10" s="14" t="s">
        <v>48</v>
      </c>
      <c r="B10" s="61"/>
      <c r="C10" s="62"/>
      <c r="D10" s="62"/>
      <c r="E10" s="62"/>
      <c r="F10" s="62"/>
      <c r="G10" s="62"/>
      <c r="H10" s="63"/>
    </row>
    <row r="11" spans="1:9" ht="80" customHeight="1">
      <c r="A11" s="14" t="s">
        <v>49</v>
      </c>
      <c r="B11" s="61"/>
      <c r="C11" s="62"/>
      <c r="D11" s="62"/>
      <c r="E11" s="62"/>
      <c r="F11" s="62"/>
      <c r="G11" s="62"/>
      <c r="H11" s="63"/>
    </row>
    <row r="13" spans="1:9" ht="25" customHeight="1">
      <c r="A13" s="34" t="s">
        <v>7</v>
      </c>
      <c r="B13" s="34"/>
      <c r="C13" s="79" t="s">
        <v>125</v>
      </c>
      <c r="D13" s="79"/>
      <c r="E13" s="79"/>
      <c r="F13" s="79"/>
    </row>
    <row r="14" spans="1:9" ht="21">
      <c r="A14" s="14" t="s">
        <v>50</v>
      </c>
      <c r="B14" s="60" t="s">
        <v>51</v>
      </c>
      <c r="C14" s="60"/>
      <c r="D14" s="60"/>
      <c r="E14" s="60"/>
      <c r="F14" s="60"/>
    </row>
    <row r="15" spans="1:9">
      <c r="A15" s="80" t="s">
        <v>96</v>
      </c>
      <c r="B15" s="80"/>
      <c r="C15" s="80"/>
      <c r="D15" s="80"/>
      <c r="E15" s="80"/>
      <c r="F15" s="80"/>
    </row>
    <row r="16" spans="1:9">
      <c r="A16" s="26"/>
      <c r="B16" s="78" t="s">
        <v>97</v>
      </c>
      <c r="C16" s="78"/>
      <c r="D16" s="78"/>
      <c r="E16" s="78"/>
      <c r="F16" s="78"/>
    </row>
    <row r="17" spans="1:6">
      <c r="A17" s="26"/>
      <c r="B17" s="78" t="s">
        <v>98</v>
      </c>
      <c r="C17" s="78"/>
      <c r="D17" s="78"/>
      <c r="E17" s="78"/>
      <c r="F17" s="78"/>
    </row>
    <row r="18" spans="1:6">
      <c r="A18" s="26"/>
      <c r="B18" s="78" t="s">
        <v>99</v>
      </c>
      <c r="C18" s="78"/>
      <c r="D18" s="78"/>
      <c r="E18" s="78"/>
      <c r="F18" s="78"/>
    </row>
    <row r="19" spans="1:6">
      <c r="A19" s="80" t="s">
        <v>100</v>
      </c>
      <c r="B19" s="80"/>
      <c r="C19" s="80"/>
      <c r="D19" s="80"/>
      <c r="E19" s="80"/>
      <c r="F19" s="80"/>
    </row>
    <row r="20" spans="1:6">
      <c r="A20" s="26"/>
      <c r="B20" s="78" t="s">
        <v>101</v>
      </c>
      <c r="C20" s="78"/>
      <c r="D20" s="78"/>
      <c r="E20" s="78"/>
      <c r="F20" s="78"/>
    </row>
    <row r="21" spans="1:6">
      <c r="A21" s="26"/>
      <c r="B21" s="82" t="s">
        <v>102</v>
      </c>
      <c r="C21" s="82"/>
      <c r="D21" s="82"/>
      <c r="E21" s="82"/>
      <c r="F21" s="82"/>
    </row>
    <row r="22" spans="1:6">
      <c r="A22" s="26"/>
      <c r="B22" s="78" t="s">
        <v>103</v>
      </c>
      <c r="C22" s="78"/>
      <c r="D22" s="78"/>
      <c r="E22" s="78"/>
      <c r="F22" s="78"/>
    </row>
    <row r="23" spans="1:6">
      <c r="A23" s="26"/>
      <c r="B23" s="83" t="s">
        <v>104</v>
      </c>
      <c r="C23" s="83"/>
      <c r="D23" s="83"/>
      <c r="E23" s="83"/>
      <c r="F23" s="83"/>
    </row>
    <row r="24" spans="1:6">
      <c r="A24" s="80" t="s">
        <v>105</v>
      </c>
      <c r="B24" s="80"/>
      <c r="C24" s="80"/>
      <c r="D24" s="80"/>
      <c r="E24" s="80"/>
      <c r="F24" s="80"/>
    </row>
    <row r="25" spans="1:6">
      <c r="A25" s="26"/>
      <c r="B25" s="78" t="s">
        <v>106</v>
      </c>
      <c r="C25" s="78"/>
      <c r="D25" s="78"/>
      <c r="E25" s="78"/>
      <c r="F25" s="78"/>
    </row>
    <row r="26" spans="1:6">
      <c r="A26" s="26"/>
      <c r="B26" s="78" t="s">
        <v>107</v>
      </c>
      <c r="C26" s="78"/>
      <c r="D26" s="78"/>
      <c r="E26" s="78"/>
      <c r="F26" s="78"/>
    </row>
    <row r="27" spans="1:6">
      <c r="A27" s="26"/>
      <c r="B27" s="78" t="s">
        <v>108</v>
      </c>
      <c r="C27" s="78"/>
      <c r="D27" s="78"/>
      <c r="E27" s="78"/>
      <c r="F27" s="78"/>
    </row>
    <row r="28" spans="1:6">
      <c r="A28" s="80" t="s">
        <v>109</v>
      </c>
      <c r="B28" s="80"/>
      <c r="C28" s="80"/>
      <c r="D28" s="80"/>
      <c r="E28" s="80"/>
      <c r="F28" s="80"/>
    </row>
    <row r="29" spans="1:6">
      <c r="A29" s="26"/>
      <c r="B29" s="78" t="s">
        <v>110</v>
      </c>
      <c r="C29" s="78"/>
      <c r="D29" s="78"/>
      <c r="E29" s="78"/>
      <c r="F29" s="78"/>
    </row>
    <row r="30" spans="1:6">
      <c r="A30" s="26"/>
      <c r="B30" s="78" t="s">
        <v>111</v>
      </c>
      <c r="C30" s="78"/>
      <c r="D30" s="78"/>
      <c r="E30" s="78"/>
      <c r="F30" s="78"/>
    </row>
    <row r="31" spans="1:6">
      <c r="A31" s="26"/>
      <c r="B31" s="78" t="s">
        <v>112</v>
      </c>
      <c r="C31" s="78"/>
      <c r="D31" s="78"/>
      <c r="E31" s="78"/>
      <c r="F31" s="78"/>
    </row>
    <row r="32" spans="1:6">
      <c r="A32" s="26"/>
      <c r="B32" s="78" t="s">
        <v>113</v>
      </c>
      <c r="C32" s="78"/>
      <c r="D32" s="78"/>
      <c r="E32" s="78"/>
      <c r="F32" s="78"/>
    </row>
    <row r="33" spans="1:6">
      <c r="A33" s="80" t="s">
        <v>114</v>
      </c>
      <c r="B33" s="80"/>
      <c r="C33" s="80"/>
      <c r="D33" s="80"/>
      <c r="E33" s="80"/>
      <c r="F33" s="80"/>
    </row>
    <row r="34" spans="1:6">
      <c r="A34" s="26"/>
      <c r="B34" s="78" t="s">
        <v>115</v>
      </c>
      <c r="C34" s="78"/>
      <c r="D34" s="78"/>
      <c r="E34" s="78"/>
      <c r="F34" s="78"/>
    </row>
    <row r="35" spans="1:6">
      <c r="A35" s="26"/>
      <c r="B35" s="78" t="s">
        <v>116</v>
      </c>
      <c r="C35" s="78"/>
      <c r="D35" s="78"/>
      <c r="E35" s="78"/>
      <c r="F35" s="78"/>
    </row>
    <row r="36" spans="1:6">
      <c r="A36" s="26"/>
      <c r="B36" s="78" t="s">
        <v>117</v>
      </c>
      <c r="C36" s="78"/>
      <c r="D36" s="78"/>
      <c r="E36" s="78"/>
      <c r="F36" s="78"/>
    </row>
    <row r="37" spans="1:6">
      <c r="A37" s="26"/>
      <c r="B37" s="82" t="s">
        <v>118</v>
      </c>
      <c r="C37" s="82"/>
      <c r="D37" s="82"/>
      <c r="E37" s="82"/>
      <c r="F37" s="82"/>
    </row>
    <row r="38" spans="1:6">
      <c r="A38" s="29"/>
      <c r="B38" s="29"/>
      <c r="C38" s="29"/>
    </row>
    <row r="39" spans="1:6" ht="37" customHeight="1">
      <c r="A39" s="45" t="s">
        <v>243</v>
      </c>
      <c r="B39" s="81" t="s">
        <v>119</v>
      </c>
      <c r="C39" s="81"/>
      <c r="D39" s="81"/>
      <c r="E39" s="81"/>
      <c r="F39" s="81"/>
    </row>
    <row r="40" spans="1:6">
      <c r="A40" s="29"/>
      <c r="B40" s="29"/>
      <c r="C40" s="29"/>
    </row>
    <row r="41" spans="1:6" ht="50" customHeight="1">
      <c r="A41" s="29"/>
      <c r="B41" s="81" t="s">
        <v>120</v>
      </c>
      <c r="C41" s="81"/>
      <c r="D41" s="81"/>
      <c r="E41" s="81"/>
      <c r="F41" s="81"/>
    </row>
  </sheetData>
  <sheetProtection sheet="1" objects="1" scenarios="1"/>
  <mergeCells count="30">
    <mergeCell ref="B39:F39"/>
    <mergeCell ref="B41:F41"/>
    <mergeCell ref="B20:F20"/>
    <mergeCell ref="B21:F21"/>
    <mergeCell ref="B22:F22"/>
    <mergeCell ref="B23:F23"/>
    <mergeCell ref="A24:F24"/>
    <mergeCell ref="B25:F25"/>
    <mergeCell ref="B26:F26"/>
    <mergeCell ref="B27:F27"/>
    <mergeCell ref="A28:F28"/>
    <mergeCell ref="B35:F35"/>
    <mergeCell ref="B36:F36"/>
    <mergeCell ref="B37:F37"/>
    <mergeCell ref="A33:F33"/>
    <mergeCell ref="B34:F34"/>
    <mergeCell ref="A1:C1"/>
    <mergeCell ref="B29:F29"/>
    <mergeCell ref="B30:F30"/>
    <mergeCell ref="B31:F31"/>
    <mergeCell ref="B32:F32"/>
    <mergeCell ref="B10:H10"/>
    <mergeCell ref="B11:H11"/>
    <mergeCell ref="C13:F13"/>
    <mergeCell ref="B14:F14"/>
    <mergeCell ref="A15:F15"/>
    <mergeCell ref="B16:F16"/>
    <mergeCell ref="B17:F17"/>
    <mergeCell ref="B18:F18"/>
    <mergeCell ref="A19:F19"/>
  </mergeCells>
  <phoneticPr fontId="3"/>
  <conditionalFormatting sqref="B8">
    <cfRule type="expression" dxfId="34" priority="5">
      <formula>$G$8=0</formula>
    </cfRule>
  </conditionalFormatting>
  <conditionalFormatting sqref="C8">
    <cfRule type="expression" dxfId="33" priority="4">
      <formula>$G$8=1</formula>
    </cfRule>
  </conditionalFormatting>
  <conditionalFormatting sqref="D8">
    <cfRule type="expression" dxfId="32" priority="3">
      <formula>$G$8=2</formula>
    </cfRule>
  </conditionalFormatting>
  <conditionalFormatting sqref="E8">
    <cfRule type="expression" dxfId="31" priority="2">
      <formula>$G$8=3</formula>
    </cfRule>
  </conditionalFormatting>
  <conditionalFormatting sqref="F8">
    <cfRule type="expression" dxfId="30" priority="1">
      <formula>$G$8=4</formula>
    </cfRule>
  </conditionalFormatting>
  <dataValidations count="2">
    <dataValidation type="list" allowBlank="1" showInputMessage="1" showErrorMessage="1" sqref="G8" xr:uid="{00000000-0002-0000-0500-000000000000}">
      <formula1>"4,3,2,1,0"</formula1>
    </dataValidation>
    <dataValidation type="list" allowBlank="1" showInputMessage="1" showErrorMessage="1" sqref="A16:A18 A20:A23 A25:A27 A29:A32 A34:A37" xr:uid="{00000000-0002-0000-0500-000001000000}">
      <formula1>"3,2,1"</formula1>
    </dataValidation>
  </dataValidations>
  <pageMargins left="0.7" right="0.7" top="0.75" bottom="0.75" header="0.3" footer="0.3"/>
  <pageSetup paperSize="9" scale="4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8"/>
  <sheetViews>
    <sheetView workbookViewId="0">
      <selection activeCell="B11" sqref="B11:H11"/>
    </sheetView>
  </sheetViews>
  <sheetFormatPr baseColWidth="10" defaultColWidth="12.7109375" defaultRowHeight="20"/>
  <cols>
    <col min="1" max="1" width="15.7109375" style="7" customWidth="1"/>
    <col min="2" max="2" width="10" style="7" customWidth="1"/>
    <col min="3" max="6" width="24.85546875" style="5" customWidth="1"/>
    <col min="7" max="7" width="6" customWidth="1"/>
    <col min="8" max="9" width="12.7109375" customWidth="1"/>
  </cols>
  <sheetData>
    <row r="1" spans="1:8" ht="31">
      <c r="A1" s="59" t="s">
        <v>124</v>
      </c>
      <c r="B1" s="59"/>
      <c r="C1" s="59"/>
    </row>
    <row r="3" spans="1:8">
      <c r="A3" s="2"/>
      <c r="B3" s="11">
        <v>0</v>
      </c>
      <c r="C3" s="6">
        <v>1</v>
      </c>
      <c r="D3" s="6">
        <v>2</v>
      </c>
      <c r="E3" s="6">
        <v>3</v>
      </c>
      <c r="F3" s="6">
        <v>4</v>
      </c>
    </row>
    <row r="4" spans="1:8" ht="42" customHeight="1">
      <c r="A4" s="2" t="s">
        <v>17</v>
      </c>
      <c r="B4" s="2" t="s">
        <v>44</v>
      </c>
      <c r="C4" s="2" t="s">
        <v>13</v>
      </c>
      <c r="D4" s="2" t="s">
        <v>14</v>
      </c>
      <c r="E4" s="2" t="s">
        <v>15</v>
      </c>
      <c r="F4" s="2" t="s">
        <v>16</v>
      </c>
    </row>
    <row r="5" spans="1:8">
      <c r="C5" s="7"/>
      <c r="D5" s="7"/>
      <c r="E5" s="7"/>
      <c r="F5" s="7"/>
    </row>
    <row r="6" spans="1:8">
      <c r="B6" s="10"/>
    </row>
    <row r="7" spans="1:8" ht="21">
      <c r="A7" s="14" t="s">
        <v>45</v>
      </c>
      <c r="B7" s="15">
        <v>0</v>
      </c>
      <c r="C7" s="16">
        <v>1</v>
      </c>
      <c r="D7" s="16">
        <v>2</v>
      </c>
      <c r="E7" s="16">
        <v>3</v>
      </c>
      <c r="F7" s="16">
        <v>4</v>
      </c>
      <c r="G7" s="21" t="s">
        <v>46</v>
      </c>
      <c r="H7" s="21" t="s">
        <v>7</v>
      </c>
    </row>
    <row r="8" spans="1:8" ht="105" customHeight="1">
      <c r="A8" s="2" t="s">
        <v>1</v>
      </c>
      <c r="B8" s="2" t="s">
        <v>44</v>
      </c>
      <c r="C8" s="2" t="s">
        <v>24</v>
      </c>
      <c r="D8" s="2" t="s">
        <v>263</v>
      </c>
      <c r="E8" s="2" t="s">
        <v>269</v>
      </c>
      <c r="F8" s="2" t="s">
        <v>27</v>
      </c>
      <c r="G8" s="27">
        <v>0</v>
      </c>
      <c r="H8" s="49">
        <f>(SUM(A16:A26)+SUM(A28:A37)+SUM(A39:A43)+SUM(A45:A50)+A52+SUM(A54:A55))/(3*35)*10</f>
        <v>0</v>
      </c>
    </row>
    <row r="10" spans="1:8" ht="80" customHeight="1">
      <c r="A10" s="14" t="s">
        <v>48</v>
      </c>
      <c r="B10" s="61"/>
      <c r="C10" s="62"/>
      <c r="D10" s="62"/>
      <c r="E10" s="62"/>
      <c r="F10" s="62"/>
      <c r="G10" s="62"/>
      <c r="H10" s="63"/>
    </row>
    <row r="11" spans="1:8" ht="80" customHeight="1">
      <c r="A11" s="14" t="s">
        <v>49</v>
      </c>
      <c r="B11" s="61"/>
      <c r="C11" s="62"/>
      <c r="D11" s="62"/>
      <c r="E11" s="62"/>
      <c r="F11" s="62"/>
      <c r="G11" s="62"/>
      <c r="H11" s="63"/>
    </row>
    <row r="13" spans="1:8" ht="27" customHeight="1">
      <c r="A13" s="34" t="s">
        <v>7</v>
      </c>
      <c r="B13" s="34"/>
      <c r="C13" s="79" t="s">
        <v>125</v>
      </c>
      <c r="D13" s="79"/>
      <c r="E13" s="79"/>
      <c r="F13" s="79"/>
    </row>
    <row r="14" spans="1:8" ht="21">
      <c r="A14" s="14" t="s">
        <v>50</v>
      </c>
      <c r="B14" s="60" t="s">
        <v>51</v>
      </c>
      <c r="C14" s="60"/>
      <c r="D14" s="60"/>
      <c r="E14" s="60"/>
      <c r="F14" s="60"/>
      <c r="G14" s="37"/>
    </row>
    <row r="15" spans="1:8" s="12" customFormat="1" ht="20" customHeight="1">
      <c r="A15" s="86" t="s">
        <v>126</v>
      </c>
      <c r="B15" s="86"/>
      <c r="C15" s="86"/>
      <c r="D15" s="86"/>
      <c r="E15" s="86"/>
      <c r="F15" s="86"/>
      <c r="G15" s="37"/>
    </row>
    <row r="16" spans="1:8" s="12" customFormat="1" ht="20" customHeight="1">
      <c r="A16" s="26"/>
      <c r="B16" s="84" t="s">
        <v>127</v>
      </c>
      <c r="C16" s="84"/>
      <c r="D16" s="84"/>
      <c r="E16" s="84"/>
      <c r="F16" s="84"/>
    </row>
    <row r="17" spans="1:7" s="12" customFormat="1" ht="20" customHeight="1">
      <c r="A17" s="26"/>
      <c r="B17" s="84" t="s">
        <v>128</v>
      </c>
      <c r="C17" s="84"/>
      <c r="D17" s="84"/>
      <c r="E17" s="84"/>
      <c r="F17" s="84"/>
    </row>
    <row r="18" spans="1:7" s="12" customFormat="1" ht="20" customHeight="1">
      <c r="A18" s="26"/>
      <c r="B18" s="84" t="s">
        <v>129</v>
      </c>
      <c r="C18" s="84"/>
      <c r="D18" s="84"/>
      <c r="E18" s="84"/>
      <c r="F18" s="84"/>
    </row>
    <row r="19" spans="1:7" s="12" customFormat="1" ht="20" customHeight="1">
      <c r="A19" s="26"/>
      <c r="B19" s="84" t="s">
        <v>130</v>
      </c>
      <c r="C19" s="84"/>
      <c r="D19" s="84"/>
      <c r="E19" s="84"/>
      <c r="F19" s="84"/>
    </row>
    <row r="20" spans="1:7" s="12" customFormat="1" ht="20" customHeight="1">
      <c r="A20" s="26"/>
      <c r="B20" s="84" t="s">
        <v>131</v>
      </c>
      <c r="C20" s="84"/>
      <c r="D20" s="84"/>
      <c r="E20" s="84"/>
      <c r="F20" s="84"/>
    </row>
    <row r="21" spans="1:7" s="12" customFormat="1" ht="20" customHeight="1">
      <c r="A21" s="26"/>
      <c r="B21" s="84" t="s">
        <v>132</v>
      </c>
      <c r="C21" s="84"/>
      <c r="D21" s="84"/>
      <c r="E21" s="84"/>
      <c r="F21" s="84"/>
    </row>
    <row r="22" spans="1:7" s="12" customFormat="1" ht="20" customHeight="1">
      <c r="A22" s="26"/>
      <c r="B22" s="84" t="s">
        <v>133</v>
      </c>
      <c r="C22" s="84"/>
      <c r="D22" s="84"/>
      <c r="E22" s="84"/>
      <c r="F22" s="84"/>
    </row>
    <row r="23" spans="1:7" s="12" customFormat="1" ht="20" customHeight="1">
      <c r="A23" s="26"/>
      <c r="B23" s="84" t="s">
        <v>134</v>
      </c>
      <c r="C23" s="84"/>
      <c r="D23" s="84"/>
      <c r="E23" s="84"/>
      <c r="F23" s="84"/>
    </row>
    <row r="24" spans="1:7" s="12" customFormat="1" ht="20" customHeight="1">
      <c r="A24" s="26"/>
      <c r="B24" s="84" t="s">
        <v>135</v>
      </c>
      <c r="C24" s="84"/>
      <c r="D24" s="84"/>
      <c r="E24" s="84"/>
      <c r="F24" s="84"/>
    </row>
    <row r="25" spans="1:7" s="12" customFormat="1" ht="20" customHeight="1">
      <c r="A25" s="26"/>
      <c r="B25" s="84" t="s">
        <v>136</v>
      </c>
      <c r="C25" s="84"/>
      <c r="D25" s="84"/>
      <c r="E25" s="84"/>
      <c r="F25" s="84"/>
    </row>
    <row r="26" spans="1:7" s="12" customFormat="1" ht="20" customHeight="1">
      <c r="A26" s="26"/>
      <c r="B26" s="84" t="s">
        <v>137</v>
      </c>
      <c r="C26" s="84"/>
      <c r="D26" s="84"/>
      <c r="E26" s="84"/>
      <c r="F26" s="84"/>
    </row>
    <row r="27" spans="1:7" s="12" customFormat="1" ht="20" customHeight="1">
      <c r="A27" s="86" t="s">
        <v>138</v>
      </c>
      <c r="B27" s="86"/>
      <c r="C27" s="86"/>
      <c r="D27" s="86"/>
      <c r="E27" s="86"/>
      <c r="F27" s="86"/>
      <c r="G27"/>
    </row>
    <row r="28" spans="1:7" s="7" customFormat="1" ht="20" customHeight="1">
      <c r="A28" s="39"/>
      <c r="B28" s="84" t="s">
        <v>139</v>
      </c>
      <c r="C28" s="84"/>
      <c r="D28" s="84"/>
      <c r="E28" s="84"/>
      <c r="F28" s="84"/>
    </row>
    <row r="29" spans="1:7" s="7" customFormat="1" ht="20" customHeight="1">
      <c r="A29" s="39"/>
      <c r="B29" s="84" t="s">
        <v>140</v>
      </c>
      <c r="C29" s="84"/>
      <c r="D29" s="84"/>
      <c r="E29" s="84"/>
      <c r="F29" s="84"/>
    </row>
    <row r="30" spans="1:7" s="12" customFormat="1" ht="20" customHeight="1">
      <c r="A30" s="39"/>
      <c r="B30" s="84" t="s">
        <v>141</v>
      </c>
      <c r="C30" s="84"/>
      <c r="D30" s="84"/>
      <c r="E30" s="84"/>
      <c r="F30" s="84"/>
    </row>
    <row r="31" spans="1:7" s="12" customFormat="1" ht="20" customHeight="1">
      <c r="A31" s="39"/>
      <c r="B31" s="84" t="s">
        <v>142</v>
      </c>
      <c r="C31" s="84"/>
      <c r="D31" s="84"/>
      <c r="E31" s="84"/>
      <c r="F31" s="84"/>
    </row>
    <row r="32" spans="1:7" s="12" customFormat="1" ht="20" customHeight="1">
      <c r="A32" s="39"/>
      <c r="B32" s="84" t="s">
        <v>143</v>
      </c>
      <c r="C32" s="84"/>
      <c r="D32" s="84"/>
      <c r="E32" s="84"/>
      <c r="F32" s="84"/>
    </row>
    <row r="33" spans="1:7" s="12" customFormat="1" ht="20" customHeight="1">
      <c r="A33" s="39"/>
      <c r="B33" s="84" t="s">
        <v>144</v>
      </c>
      <c r="C33" s="84"/>
      <c r="D33" s="84"/>
      <c r="E33" s="84"/>
      <c r="F33" s="84"/>
    </row>
    <row r="34" spans="1:7" s="12" customFormat="1" ht="20" customHeight="1">
      <c r="A34" s="39"/>
      <c r="B34" s="84" t="s">
        <v>145</v>
      </c>
      <c r="C34" s="84"/>
      <c r="D34" s="84"/>
      <c r="E34" s="84"/>
      <c r="F34" s="84"/>
    </row>
    <row r="35" spans="1:7" s="12" customFormat="1" ht="20" customHeight="1">
      <c r="A35" s="39"/>
      <c r="B35" s="84" t="s">
        <v>146</v>
      </c>
      <c r="C35" s="84"/>
      <c r="D35" s="84"/>
      <c r="E35" s="84"/>
      <c r="F35" s="84"/>
    </row>
    <row r="36" spans="1:7" s="12" customFormat="1" ht="20" customHeight="1">
      <c r="A36" s="39"/>
      <c r="B36" s="84" t="s">
        <v>147</v>
      </c>
      <c r="C36" s="84"/>
      <c r="D36" s="84"/>
      <c r="E36" s="84"/>
      <c r="F36" s="84"/>
    </row>
    <row r="37" spans="1:7" s="12" customFormat="1" ht="20" customHeight="1">
      <c r="A37" s="39"/>
      <c r="B37" s="87" t="s">
        <v>148</v>
      </c>
      <c r="C37" s="87"/>
      <c r="D37" s="87"/>
      <c r="E37" s="87"/>
      <c r="F37" s="87"/>
    </row>
    <row r="38" spans="1:7" s="12" customFormat="1" ht="20" customHeight="1">
      <c r="A38" s="86" t="s">
        <v>149</v>
      </c>
      <c r="B38" s="86"/>
      <c r="C38" s="86"/>
      <c r="D38" s="86"/>
      <c r="E38" s="86"/>
      <c r="F38" s="86"/>
      <c r="G38"/>
    </row>
    <row r="39" spans="1:7" s="12" customFormat="1" ht="20" customHeight="1">
      <c r="A39" s="39"/>
      <c r="B39" s="84" t="s">
        <v>150</v>
      </c>
      <c r="C39" s="84"/>
      <c r="D39" s="84"/>
      <c r="E39" s="84"/>
      <c r="F39" s="84"/>
    </row>
    <row r="40" spans="1:7" s="12" customFormat="1" ht="20" customHeight="1">
      <c r="A40" s="39"/>
      <c r="B40" s="84" t="s">
        <v>151</v>
      </c>
      <c r="C40" s="84"/>
      <c r="D40" s="84"/>
      <c r="E40" s="84"/>
      <c r="F40" s="84"/>
    </row>
    <row r="41" spans="1:7" s="12" customFormat="1" ht="20" customHeight="1">
      <c r="A41" s="39"/>
      <c r="B41" s="84" t="s">
        <v>152</v>
      </c>
      <c r="C41" s="84"/>
      <c r="D41" s="84"/>
      <c r="E41" s="84"/>
      <c r="F41" s="84"/>
    </row>
    <row r="42" spans="1:7" s="12" customFormat="1" ht="20" customHeight="1">
      <c r="A42" s="39"/>
      <c r="B42" s="84" t="s">
        <v>153</v>
      </c>
      <c r="C42" s="84"/>
      <c r="D42" s="84"/>
      <c r="E42" s="84"/>
      <c r="F42" s="84"/>
    </row>
    <row r="43" spans="1:7" s="12" customFormat="1" ht="20" customHeight="1">
      <c r="A43" s="39"/>
      <c r="B43" s="84" t="s">
        <v>154</v>
      </c>
      <c r="C43" s="84"/>
      <c r="D43" s="84"/>
      <c r="E43" s="84"/>
      <c r="F43" s="84"/>
    </row>
    <row r="44" spans="1:7" s="12" customFormat="1" ht="20" customHeight="1">
      <c r="A44" s="86" t="s">
        <v>155</v>
      </c>
      <c r="B44" s="86"/>
      <c r="C44" s="86"/>
      <c r="D44" s="86"/>
      <c r="E44" s="86"/>
      <c r="F44" s="86"/>
      <c r="G44"/>
    </row>
    <row r="45" spans="1:7" s="12" customFormat="1" ht="20" customHeight="1">
      <c r="A45" s="39"/>
      <c r="B45" s="84" t="s">
        <v>156</v>
      </c>
      <c r="C45" s="84"/>
      <c r="D45" s="84"/>
      <c r="E45" s="84"/>
      <c r="F45" s="84"/>
    </row>
    <row r="46" spans="1:7" s="12" customFormat="1" ht="20" customHeight="1">
      <c r="A46" s="39"/>
      <c r="B46" s="84" t="s">
        <v>157</v>
      </c>
      <c r="C46" s="84"/>
      <c r="D46" s="84"/>
      <c r="E46" s="84"/>
      <c r="F46" s="84"/>
    </row>
    <row r="47" spans="1:7" s="12" customFormat="1" ht="20" customHeight="1">
      <c r="A47" s="39"/>
      <c r="B47" s="84" t="s">
        <v>158</v>
      </c>
      <c r="C47" s="84"/>
      <c r="D47" s="84"/>
      <c r="E47" s="84"/>
      <c r="F47" s="84"/>
    </row>
    <row r="48" spans="1:7" s="12" customFormat="1" ht="20" customHeight="1">
      <c r="A48" s="39"/>
      <c r="B48" s="84" t="s">
        <v>159</v>
      </c>
      <c r="C48" s="84"/>
      <c r="D48" s="84"/>
      <c r="E48" s="84"/>
      <c r="F48" s="84"/>
    </row>
    <row r="49" spans="1:7" s="12" customFormat="1" ht="20" customHeight="1">
      <c r="A49" s="39"/>
      <c r="B49" s="84" t="s">
        <v>160</v>
      </c>
      <c r="C49" s="84"/>
      <c r="D49" s="84"/>
      <c r="E49" s="84"/>
      <c r="F49" s="84"/>
    </row>
    <row r="50" spans="1:7" s="12" customFormat="1" ht="20" customHeight="1">
      <c r="A50" s="39"/>
      <c r="B50" s="84" t="s">
        <v>161</v>
      </c>
      <c r="C50" s="84"/>
      <c r="D50" s="84"/>
      <c r="E50" s="84"/>
      <c r="F50" s="84"/>
    </row>
    <row r="51" spans="1:7" s="12" customFormat="1" ht="20" customHeight="1">
      <c r="A51" s="86" t="s">
        <v>162</v>
      </c>
      <c r="B51" s="86"/>
      <c r="C51" s="86"/>
      <c r="D51" s="86"/>
      <c r="E51" s="86"/>
      <c r="F51" s="86"/>
      <c r="G51"/>
    </row>
    <row r="52" spans="1:7" s="12" customFormat="1" ht="20" customHeight="1">
      <c r="A52" s="39"/>
      <c r="B52" s="84" t="s">
        <v>163</v>
      </c>
      <c r="C52" s="84"/>
      <c r="D52" s="84"/>
      <c r="E52" s="84"/>
      <c r="F52" s="84"/>
    </row>
    <row r="53" spans="1:7" s="12" customFormat="1" ht="20" customHeight="1">
      <c r="A53" s="86" t="s">
        <v>164</v>
      </c>
      <c r="B53" s="86"/>
      <c r="C53" s="86"/>
      <c r="D53" s="86"/>
      <c r="E53" s="86"/>
      <c r="F53" s="86"/>
      <c r="G53"/>
    </row>
    <row r="54" spans="1:7" s="12" customFormat="1" ht="20" customHeight="1">
      <c r="A54" s="39"/>
      <c r="B54" s="84" t="s">
        <v>165</v>
      </c>
      <c r="C54" s="84"/>
      <c r="D54" s="84"/>
      <c r="E54" s="84"/>
      <c r="F54" s="84"/>
    </row>
    <row r="55" spans="1:7" s="12" customFormat="1" ht="20" customHeight="1">
      <c r="A55" s="39"/>
      <c r="B55" s="84" t="s">
        <v>166</v>
      </c>
      <c r="C55" s="84"/>
      <c r="D55" s="84"/>
      <c r="E55" s="84"/>
      <c r="F55" s="84"/>
    </row>
    <row r="56" spans="1:7" s="12" customFormat="1">
      <c r="A56" s="37"/>
      <c r="B56" s="19"/>
      <c r="C56" s="33"/>
      <c r="D56" s="36"/>
      <c r="E56" s="35"/>
      <c r="F56" s="5"/>
      <c r="G56"/>
    </row>
    <row r="57" spans="1:7" s="12" customFormat="1" ht="36.75" customHeight="1">
      <c r="A57" s="38" t="s">
        <v>243</v>
      </c>
      <c r="B57" s="85" t="s">
        <v>167</v>
      </c>
      <c r="C57" s="85"/>
      <c r="D57" s="85"/>
      <c r="E57" s="85"/>
      <c r="F57" s="85"/>
      <c r="G57"/>
    </row>
    <row r="58" spans="1:7" s="12" customFormat="1" ht="32" customHeight="1">
      <c r="A58"/>
      <c r="B58" s="85" t="s">
        <v>168</v>
      </c>
      <c r="C58" s="85"/>
      <c r="D58" s="85"/>
      <c r="E58" s="85"/>
      <c r="F58" s="85"/>
      <c r="G58"/>
    </row>
  </sheetData>
  <sheetProtection sheet="1" objects="1" scenarios="1"/>
  <mergeCells count="48">
    <mergeCell ref="B20:F20"/>
    <mergeCell ref="B21:F21"/>
    <mergeCell ref="B22:F22"/>
    <mergeCell ref="B23:F23"/>
    <mergeCell ref="A15:F15"/>
    <mergeCell ref="B16:F16"/>
    <mergeCell ref="B17:F17"/>
    <mergeCell ref="B18:F18"/>
    <mergeCell ref="B19:F19"/>
    <mergeCell ref="A1:C1"/>
    <mergeCell ref="B10:H10"/>
    <mergeCell ref="B11:H11"/>
    <mergeCell ref="C13:F13"/>
    <mergeCell ref="B14:F14"/>
    <mergeCell ref="A44:F44"/>
    <mergeCell ref="B24:F24"/>
    <mergeCell ref="B25:F25"/>
    <mergeCell ref="B26:F26"/>
    <mergeCell ref="A27:F27"/>
    <mergeCell ref="B28:F28"/>
    <mergeCell ref="B33:F33"/>
    <mergeCell ref="B29:F29"/>
    <mergeCell ref="B39:F39"/>
    <mergeCell ref="B40:F40"/>
    <mergeCell ref="B41:F41"/>
    <mergeCell ref="B42:F42"/>
    <mergeCell ref="B43:F43"/>
    <mergeCell ref="B34:F34"/>
    <mergeCell ref="B35:F35"/>
    <mergeCell ref="B36:F36"/>
    <mergeCell ref="B37:F37"/>
    <mergeCell ref="A38:F38"/>
    <mergeCell ref="B30:F30"/>
    <mergeCell ref="B31:F31"/>
    <mergeCell ref="B32:F32"/>
    <mergeCell ref="B45:F45"/>
    <mergeCell ref="B58:F58"/>
    <mergeCell ref="B46:F46"/>
    <mergeCell ref="B47:F47"/>
    <mergeCell ref="B48:F48"/>
    <mergeCell ref="B49:F49"/>
    <mergeCell ref="B50:F50"/>
    <mergeCell ref="A51:F51"/>
    <mergeCell ref="B52:F52"/>
    <mergeCell ref="A53:F53"/>
    <mergeCell ref="B54:F54"/>
    <mergeCell ref="B55:F55"/>
    <mergeCell ref="B57:F57"/>
  </mergeCells>
  <phoneticPr fontId="3"/>
  <conditionalFormatting sqref="B8">
    <cfRule type="expression" dxfId="29" priority="5">
      <formula>$G$8=0</formula>
    </cfRule>
  </conditionalFormatting>
  <conditionalFormatting sqref="C8">
    <cfRule type="expression" dxfId="28" priority="4">
      <formula>$G$8=1</formula>
    </cfRule>
  </conditionalFormatting>
  <conditionalFormatting sqref="D8">
    <cfRule type="expression" dxfId="27" priority="3">
      <formula>$G$8=2</formula>
    </cfRule>
  </conditionalFormatting>
  <conditionalFormatting sqref="E8">
    <cfRule type="expression" dxfId="26" priority="2">
      <formula>$G$8=3</formula>
    </cfRule>
  </conditionalFormatting>
  <conditionalFormatting sqref="F8">
    <cfRule type="expression" dxfId="25" priority="1">
      <formula>$G$8=4</formula>
    </cfRule>
  </conditionalFormatting>
  <dataValidations count="2">
    <dataValidation type="list" allowBlank="1" showInputMessage="1" showErrorMessage="1" sqref="G8" xr:uid="{00000000-0002-0000-0600-000000000000}">
      <formula1>"4,3,2,1,0"</formula1>
    </dataValidation>
    <dataValidation type="list" allowBlank="1" showInputMessage="1" showErrorMessage="1" sqref="A16:A26" xr:uid="{00000000-0002-0000-0600-000001000000}">
      <formula1>"3,2,1"</formula1>
    </dataValidation>
  </dataValidations>
  <pageMargins left="0.7" right="0.7" top="0.75" bottom="0.75" header="0.3" footer="0.3"/>
  <pageSetup paperSize="9" scale="40"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6"/>
  <sheetViews>
    <sheetView workbookViewId="0">
      <selection activeCell="B11" sqref="B11:H11"/>
    </sheetView>
  </sheetViews>
  <sheetFormatPr baseColWidth="10" defaultColWidth="12.7109375" defaultRowHeight="20"/>
  <cols>
    <col min="1" max="1" width="15.7109375" style="7" customWidth="1"/>
    <col min="2" max="2" width="10" style="7" customWidth="1"/>
    <col min="3" max="6" width="24.85546875" style="5" customWidth="1"/>
    <col min="7" max="7" width="6" customWidth="1"/>
    <col min="8" max="9" width="12.7109375" customWidth="1"/>
  </cols>
  <sheetData>
    <row r="1" spans="1:8" ht="31">
      <c r="A1" s="44" t="s">
        <v>242</v>
      </c>
      <c r="B1" s="44"/>
      <c r="C1" s="44"/>
    </row>
    <row r="3" spans="1:8">
      <c r="A3" s="2"/>
      <c r="B3" s="11">
        <v>0</v>
      </c>
      <c r="C3" s="6">
        <v>1</v>
      </c>
      <c r="D3" s="6">
        <v>2</v>
      </c>
      <c r="E3" s="6">
        <v>3</v>
      </c>
      <c r="F3" s="6">
        <v>4</v>
      </c>
    </row>
    <row r="4" spans="1:8" ht="42" customHeight="1">
      <c r="A4" s="2" t="s">
        <v>17</v>
      </c>
      <c r="B4" s="2" t="s">
        <v>44</v>
      </c>
      <c r="C4" s="2" t="s">
        <v>13</v>
      </c>
      <c r="D4" s="2" t="s">
        <v>14</v>
      </c>
      <c r="E4" s="2" t="s">
        <v>15</v>
      </c>
      <c r="F4" s="2" t="s">
        <v>16</v>
      </c>
    </row>
    <row r="5" spans="1:8">
      <c r="C5" s="7"/>
      <c r="D5" s="7"/>
      <c r="E5" s="7"/>
      <c r="F5" s="7"/>
    </row>
    <row r="6" spans="1:8">
      <c r="B6" s="10"/>
    </row>
    <row r="7" spans="1:8" ht="21">
      <c r="A7" s="14" t="s">
        <v>45</v>
      </c>
      <c r="B7" s="15">
        <v>0</v>
      </c>
      <c r="C7" s="16">
        <v>1</v>
      </c>
      <c r="D7" s="16">
        <v>2</v>
      </c>
      <c r="E7" s="16">
        <v>3</v>
      </c>
      <c r="F7" s="16">
        <v>4</v>
      </c>
      <c r="G7" s="21" t="s">
        <v>46</v>
      </c>
      <c r="H7" s="21" t="s">
        <v>7</v>
      </c>
    </row>
    <row r="8" spans="1:8" ht="103" customHeight="1">
      <c r="A8" s="53" t="s">
        <v>0</v>
      </c>
      <c r="B8" s="2" t="s">
        <v>44</v>
      </c>
      <c r="C8" s="2" t="s">
        <v>261</v>
      </c>
      <c r="D8" s="2" t="s">
        <v>264</v>
      </c>
      <c r="E8" s="2" t="s">
        <v>270</v>
      </c>
      <c r="F8" s="2" t="s">
        <v>274</v>
      </c>
      <c r="G8" s="27"/>
      <c r="H8" s="49">
        <f>(SUM(A16:A20)+SUM(A22:A30)+SUM(A32:A39)+SUM(A41:A44))/(3*26)*10</f>
        <v>0</v>
      </c>
    </row>
    <row r="9" spans="1:8">
      <c r="G9" s="2"/>
    </row>
    <row r="10" spans="1:8" ht="80" customHeight="1">
      <c r="A10" s="14" t="s">
        <v>48</v>
      </c>
      <c r="B10" s="61"/>
      <c r="C10" s="62"/>
      <c r="D10" s="62"/>
      <c r="E10" s="62"/>
      <c r="F10" s="62"/>
      <c r="G10" s="62"/>
      <c r="H10" s="63"/>
    </row>
    <row r="11" spans="1:8" ht="80" customHeight="1">
      <c r="A11" s="14" t="s">
        <v>49</v>
      </c>
      <c r="B11" s="61"/>
      <c r="C11" s="62"/>
      <c r="D11" s="62"/>
      <c r="E11" s="62"/>
      <c r="F11" s="62"/>
      <c r="G11" s="62"/>
      <c r="H11" s="63"/>
    </row>
    <row r="13" spans="1:8" ht="21">
      <c r="A13" s="34" t="s">
        <v>7</v>
      </c>
      <c r="B13" s="34"/>
      <c r="C13" s="79" t="s">
        <v>125</v>
      </c>
      <c r="D13" s="79"/>
      <c r="E13" s="79"/>
      <c r="F13" s="79"/>
    </row>
    <row r="14" spans="1:8" ht="21">
      <c r="A14" s="14" t="s">
        <v>50</v>
      </c>
      <c r="B14" s="60" t="s">
        <v>51</v>
      </c>
      <c r="C14" s="60"/>
      <c r="D14" s="60"/>
      <c r="E14" s="60"/>
      <c r="F14" s="60"/>
      <c r="G14" s="37"/>
    </row>
    <row r="15" spans="1:8">
      <c r="A15" s="90" t="s">
        <v>169</v>
      </c>
      <c r="B15" s="90"/>
      <c r="C15" s="90"/>
      <c r="D15" s="90"/>
      <c r="E15" s="90"/>
      <c r="F15" s="90"/>
    </row>
    <row r="16" spans="1:8" ht="20" customHeight="1">
      <c r="A16" s="26"/>
      <c r="B16" s="89" t="s">
        <v>170</v>
      </c>
      <c r="C16" s="89"/>
      <c r="D16" s="89"/>
      <c r="E16" s="89"/>
      <c r="F16" s="89"/>
    </row>
    <row r="17" spans="1:6" ht="20" customHeight="1">
      <c r="A17" s="26"/>
      <c r="B17" s="89" t="s">
        <v>171</v>
      </c>
      <c r="C17" s="89"/>
      <c r="D17" s="89"/>
      <c r="E17" s="89"/>
      <c r="F17" s="89"/>
    </row>
    <row r="18" spans="1:6" ht="20" customHeight="1">
      <c r="A18" s="26"/>
      <c r="B18" s="89" t="s">
        <v>172</v>
      </c>
      <c r="C18" s="89"/>
      <c r="D18" s="89"/>
      <c r="E18" s="89"/>
      <c r="F18" s="89"/>
    </row>
    <row r="19" spans="1:6" ht="20" customHeight="1">
      <c r="A19" s="26"/>
      <c r="B19" s="89" t="s">
        <v>173</v>
      </c>
      <c r="C19" s="89"/>
      <c r="D19" s="89"/>
      <c r="E19" s="89"/>
      <c r="F19" s="89"/>
    </row>
    <row r="20" spans="1:6" ht="20" customHeight="1">
      <c r="A20" s="26"/>
      <c r="B20" s="89" t="s">
        <v>174</v>
      </c>
      <c r="C20" s="89"/>
      <c r="D20" s="89"/>
      <c r="E20" s="89"/>
      <c r="F20" s="89"/>
    </row>
    <row r="21" spans="1:6" ht="20" customHeight="1">
      <c r="A21" s="90" t="s">
        <v>175</v>
      </c>
      <c r="B21" s="90"/>
      <c r="C21" s="90"/>
      <c r="D21" s="90"/>
      <c r="E21" s="90"/>
      <c r="F21" s="90"/>
    </row>
    <row r="22" spans="1:6" ht="20" customHeight="1">
      <c r="A22" s="39"/>
      <c r="B22" s="89" t="s">
        <v>176</v>
      </c>
      <c r="C22" s="89"/>
      <c r="D22" s="89"/>
      <c r="E22" s="89"/>
      <c r="F22" s="89"/>
    </row>
    <row r="23" spans="1:6" ht="20" customHeight="1">
      <c r="A23" s="39"/>
      <c r="B23" s="89" t="s">
        <v>177</v>
      </c>
      <c r="C23" s="89"/>
      <c r="D23" s="89"/>
      <c r="E23" s="89"/>
      <c r="F23" s="89"/>
    </row>
    <row r="24" spans="1:6" ht="20" customHeight="1">
      <c r="A24" s="39"/>
      <c r="B24" s="89" t="s">
        <v>178</v>
      </c>
      <c r="C24" s="89"/>
      <c r="D24" s="89"/>
      <c r="E24" s="89"/>
      <c r="F24" s="89"/>
    </row>
    <row r="25" spans="1:6" ht="20" customHeight="1">
      <c r="A25" s="39"/>
      <c r="B25" s="89" t="s">
        <v>179</v>
      </c>
      <c r="C25" s="89"/>
      <c r="D25" s="89"/>
      <c r="E25" s="89"/>
      <c r="F25" s="89"/>
    </row>
    <row r="26" spans="1:6" ht="20" customHeight="1">
      <c r="A26" s="39"/>
      <c r="B26" s="89" t="s">
        <v>180</v>
      </c>
      <c r="C26" s="89"/>
      <c r="D26" s="89"/>
      <c r="E26" s="89"/>
      <c r="F26" s="89"/>
    </row>
    <row r="27" spans="1:6" ht="20" customHeight="1">
      <c r="A27" s="39"/>
      <c r="B27" s="89" t="s">
        <v>181</v>
      </c>
      <c r="C27" s="89"/>
      <c r="D27" s="89"/>
      <c r="E27" s="89"/>
      <c r="F27" s="89"/>
    </row>
    <row r="28" spans="1:6" ht="20" customHeight="1">
      <c r="A28" s="39"/>
      <c r="B28" s="89" t="s">
        <v>182</v>
      </c>
      <c r="C28" s="89"/>
      <c r="D28" s="89"/>
      <c r="E28" s="89"/>
      <c r="F28" s="89"/>
    </row>
    <row r="29" spans="1:6" ht="20" customHeight="1">
      <c r="A29" s="39"/>
      <c r="B29" s="89" t="s">
        <v>183</v>
      </c>
      <c r="C29" s="89"/>
      <c r="D29" s="89"/>
      <c r="E29" s="89"/>
      <c r="F29" s="89"/>
    </row>
    <row r="30" spans="1:6" ht="20" customHeight="1">
      <c r="A30" s="39"/>
      <c r="B30" s="89" t="s">
        <v>184</v>
      </c>
      <c r="C30" s="89"/>
      <c r="D30" s="89"/>
      <c r="E30" s="89"/>
      <c r="F30" s="89"/>
    </row>
    <row r="31" spans="1:6" ht="20" customHeight="1">
      <c r="A31" s="91" t="s">
        <v>185</v>
      </c>
      <c r="B31" s="92"/>
      <c r="C31" s="92"/>
      <c r="D31" s="92"/>
      <c r="E31" s="92"/>
      <c r="F31" s="93"/>
    </row>
    <row r="32" spans="1:6" ht="20" customHeight="1">
      <c r="A32" s="39"/>
      <c r="B32" s="89" t="s">
        <v>186</v>
      </c>
      <c r="C32" s="89"/>
      <c r="D32" s="89"/>
      <c r="E32" s="89"/>
      <c r="F32" s="89"/>
    </row>
    <row r="33" spans="1:6" ht="20" customHeight="1">
      <c r="A33" s="39"/>
      <c r="B33" s="89" t="s">
        <v>187</v>
      </c>
      <c r="C33" s="89"/>
      <c r="D33" s="89"/>
      <c r="E33" s="89"/>
      <c r="F33" s="89"/>
    </row>
    <row r="34" spans="1:6" ht="20" customHeight="1">
      <c r="A34" s="39"/>
      <c r="B34" s="89" t="s">
        <v>188</v>
      </c>
      <c r="C34" s="89"/>
      <c r="D34" s="89"/>
      <c r="E34" s="89"/>
      <c r="F34" s="89"/>
    </row>
    <row r="35" spans="1:6" ht="20" customHeight="1">
      <c r="A35" s="39"/>
      <c r="B35" s="89" t="s">
        <v>189</v>
      </c>
      <c r="C35" s="89"/>
      <c r="D35" s="89"/>
      <c r="E35" s="89"/>
      <c r="F35" s="89"/>
    </row>
    <row r="36" spans="1:6" ht="20" customHeight="1">
      <c r="A36" s="39"/>
      <c r="B36" s="89" t="s">
        <v>190</v>
      </c>
      <c r="C36" s="89"/>
      <c r="D36" s="89"/>
      <c r="E36" s="89"/>
      <c r="F36" s="89"/>
    </row>
    <row r="37" spans="1:6" ht="20" customHeight="1">
      <c r="A37" s="39"/>
      <c r="B37" s="89" t="s">
        <v>191</v>
      </c>
      <c r="C37" s="89"/>
      <c r="D37" s="89"/>
      <c r="E37" s="89"/>
      <c r="F37" s="89"/>
    </row>
    <row r="38" spans="1:6" ht="20" customHeight="1">
      <c r="A38" s="39"/>
      <c r="B38" s="89" t="s">
        <v>192</v>
      </c>
      <c r="C38" s="89"/>
      <c r="D38" s="89"/>
      <c r="E38" s="89"/>
      <c r="F38" s="89"/>
    </row>
    <row r="39" spans="1:6" ht="20" customHeight="1">
      <c r="A39" s="39"/>
      <c r="B39" s="89" t="s">
        <v>193</v>
      </c>
      <c r="C39" s="89"/>
      <c r="D39" s="89"/>
      <c r="E39" s="89"/>
      <c r="F39" s="89"/>
    </row>
    <row r="40" spans="1:6" ht="20" customHeight="1">
      <c r="A40" s="90" t="s">
        <v>194</v>
      </c>
      <c r="B40" s="90"/>
      <c r="C40" s="90"/>
      <c r="D40" s="90"/>
      <c r="E40" s="90"/>
      <c r="F40" s="90"/>
    </row>
    <row r="41" spans="1:6" ht="20" customHeight="1">
      <c r="A41" s="39"/>
      <c r="B41" s="89" t="s">
        <v>195</v>
      </c>
      <c r="C41" s="89"/>
      <c r="D41" s="89"/>
      <c r="E41" s="89"/>
      <c r="F41" s="89"/>
    </row>
    <row r="42" spans="1:6" ht="20" customHeight="1">
      <c r="A42" s="39"/>
      <c r="B42" s="89" t="s">
        <v>196</v>
      </c>
      <c r="C42" s="89"/>
      <c r="D42" s="89"/>
      <c r="E42" s="89"/>
      <c r="F42" s="89"/>
    </row>
    <row r="43" spans="1:6" ht="20" customHeight="1">
      <c r="A43" s="39"/>
      <c r="B43" s="89" t="s">
        <v>197</v>
      </c>
      <c r="C43" s="89"/>
      <c r="D43" s="89"/>
      <c r="E43" s="89"/>
      <c r="F43" s="89"/>
    </row>
    <row r="44" spans="1:6" ht="20" customHeight="1">
      <c r="A44" s="39"/>
      <c r="B44" s="89" t="s">
        <v>198</v>
      </c>
      <c r="C44" s="89"/>
      <c r="D44" s="89"/>
      <c r="E44" s="89"/>
      <c r="F44" s="89"/>
    </row>
    <row r="46" spans="1:6" ht="20" customHeight="1">
      <c r="A46" s="7" t="s">
        <v>243</v>
      </c>
      <c r="B46" s="88" t="s">
        <v>199</v>
      </c>
      <c r="C46" s="88"/>
      <c r="D46" s="88"/>
      <c r="E46" s="88"/>
      <c r="F46" s="88"/>
    </row>
  </sheetData>
  <sheetProtection sheet="1" objects="1" scenarios="1"/>
  <mergeCells count="35">
    <mergeCell ref="B20:F20"/>
    <mergeCell ref="B10:H10"/>
    <mergeCell ref="B11:H11"/>
    <mergeCell ref="C13:F13"/>
    <mergeCell ref="B14:F14"/>
    <mergeCell ref="A15:F15"/>
    <mergeCell ref="B16:F16"/>
    <mergeCell ref="B17:F17"/>
    <mergeCell ref="B18:F18"/>
    <mergeCell ref="B19:F19"/>
    <mergeCell ref="B33:F33"/>
    <mergeCell ref="A31:F31"/>
    <mergeCell ref="A21:F21"/>
    <mergeCell ref="B22:F22"/>
    <mergeCell ref="B23:F23"/>
    <mergeCell ref="B24:F24"/>
    <mergeCell ref="B25:F25"/>
    <mergeCell ref="B26:F26"/>
    <mergeCell ref="B27:F27"/>
    <mergeCell ref="B28:F28"/>
    <mergeCell ref="B29:F29"/>
    <mergeCell ref="B30:F30"/>
    <mergeCell ref="B32:F32"/>
    <mergeCell ref="B46:F46"/>
    <mergeCell ref="B34:F34"/>
    <mergeCell ref="B35:F35"/>
    <mergeCell ref="B36:F36"/>
    <mergeCell ref="B37:F37"/>
    <mergeCell ref="B38:F38"/>
    <mergeCell ref="B39:F39"/>
    <mergeCell ref="A40:F40"/>
    <mergeCell ref="B41:F41"/>
    <mergeCell ref="B42:F42"/>
    <mergeCell ref="B43:F43"/>
    <mergeCell ref="B44:F44"/>
  </mergeCells>
  <phoneticPr fontId="3"/>
  <conditionalFormatting sqref="B8">
    <cfRule type="expression" dxfId="24" priority="6">
      <formula>$G$8=0</formula>
    </cfRule>
  </conditionalFormatting>
  <conditionalFormatting sqref="C8">
    <cfRule type="expression" dxfId="23" priority="5">
      <formula>$G$8=1</formula>
    </cfRule>
  </conditionalFormatting>
  <conditionalFormatting sqref="D8">
    <cfRule type="expression" dxfId="22" priority="4">
      <formula>$G$8=2</formula>
    </cfRule>
  </conditionalFormatting>
  <conditionalFormatting sqref="E8">
    <cfRule type="expression" dxfId="21" priority="2">
      <formula>$G$8=3</formula>
    </cfRule>
  </conditionalFormatting>
  <conditionalFormatting sqref="F8">
    <cfRule type="expression" dxfId="20" priority="1">
      <formula>$G$8=4</formula>
    </cfRule>
  </conditionalFormatting>
  <dataValidations count="2">
    <dataValidation type="list" allowBlank="1" showInputMessage="1" showErrorMessage="1" sqref="G8" xr:uid="{00000000-0002-0000-0700-000000000000}">
      <formula1>"4,3,2,1,0"</formula1>
    </dataValidation>
    <dataValidation type="list" allowBlank="1" showInputMessage="1" showErrorMessage="1" sqref="A16:A20" xr:uid="{00000000-0002-0000-0700-000001000000}">
      <formula1>"3,2,1"</formula1>
    </dataValidation>
  </dataValidations>
  <pageMargins left="0.7" right="0.7" top="0.75" bottom="0.75" header="0.3" footer="0.3"/>
  <pageSetup paperSize="9" scale="40"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2"/>
  <sheetViews>
    <sheetView zoomScale="95" zoomScaleNormal="95" zoomScalePageLayoutView="95" workbookViewId="0">
      <selection activeCell="I3" sqref="I3"/>
    </sheetView>
  </sheetViews>
  <sheetFormatPr baseColWidth="10" defaultColWidth="12.7109375" defaultRowHeight="20"/>
  <cols>
    <col min="1" max="1" width="15.7109375" style="7" customWidth="1"/>
    <col min="2" max="2" width="10" style="7" customWidth="1"/>
    <col min="3" max="6" width="24.85546875" style="5" customWidth="1"/>
    <col min="7" max="7" width="6" customWidth="1"/>
    <col min="8" max="9" width="12.7109375" customWidth="1"/>
  </cols>
  <sheetData>
    <row r="1" spans="1:8" ht="31">
      <c r="A1" s="44" t="s">
        <v>242</v>
      </c>
      <c r="B1" s="44"/>
      <c r="C1" s="44"/>
    </row>
    <row r="3" spans="1:8">
      <c r="A3" s="2"/>
      <c r="B3" s="11">
        <v>0</v>
      </c>
      <c r="C3" s="6">
        <v>1</v>
      </c>
      <c r="D3" s="6">
        <v>2</v>
      </c>
      <c r="E3" s="6">
        <v>3</v>
      </c>
      <c r="F3" s="6">
        <v>4</v>
      </c>
    </row>
    <row r="4" spans="1:8" ht="42" customHeight="1">
      <c r="A4" s="2" t="s">
        <v>17</v>
      </c>
      <c r="B4" s="2" t="s">
        <v>44</v>
      </c>
      <c r="C4" s="2" t="s">
        <v>13</v>
      </c>
      <c r="D4" s="2" t="s">
        <v>14</v>
      </c>
      <c r="E4" s="2" t="s">
        <v>15</v>
      </c>
      <c r="F4" s="2" t="s">
        <v>16</v>
      </c>
    </row>
    <row r="5" spans="1:8">
      <c r="C5" s="7"/>
      <c r="D5" s="7"/>
      <c r="E5" s="7"/>
      <c r="F5" s="7"/>
    </row>
    <row r="6" spans="1:8">
      <c r="B6" s="10"/>
    </row>
    <row r="7" spans="1:8" ht="21">
      <c r="A7" s="14" t="s">
        <v>45</v>
      </c>
      <c r="B7" s="15">
        <v>0</v>
      </c>
      <c r="C7" s="16">
        <v>1</v>
      </c>
      <c r="D7" s="16">
        <v>2</v>
      </c>
      <c r="E7" s="16">
        <v>3</v>
      </c>
      <c r="F7" s="16">
        <v>4</v>
      </c>
      <c r="G7" s="21" t="s">
        <v>46</v>
      </c>
      <c r="H7" s="21" t="s">
        <v>7</v>
      </c>
    </row>
    <row r="8" spans="1:8" ht="207" customHeight="1">
      <c r="A8" s="53" t="s">
        <v>278</v>
      </c>
      <c r="B8" s="2" t="s">
        <v>44</v>
      </c>
      <c r="C8" s="2" t="s">
        <v>279</v>
      </c>
      <c r="D8" s="2" t="s">
        <v>301</v>
      </c>
      <c r="E8" s="2" t="s">
        <v>281</v>
      </c>
      <c r="F8" s="2" t="s">
        <v>282</v>
      </c>
      <c r="G8" s="27"/>
      <c r="H8" s="49">
        <f>(SUM(A16:A19)+SUM(A21:A25)+SUM(A27:A30))/(3*13)*10</f>
        <v>0</v>
      </c>
    </row>
    <row r="9" spans="1:8">
      <c r="G9" s="2"/>
    </row>
    <row r="10" spans="1:8" ht="80" customHeight="1">
      <c r="A10" s="14" t="s">
        <v>48</v>
      </c>
      <c r="B10" s="61"/>
      <c r="C10" s="62"/>
      <c r="D10" s="62"/>
      <c r="E10" s="62"/>
      <c r="F10" s="62"/>
      <c r="G10" s="62"/>
      <c r="H10" s="63"/>
    </row>
    <row r="11" spans="1:8" ht="80" customHeight="1">
      <c r="A11" s="14" t="s">
        <v>49</v>
      </c>
      <c r="B11" s="61"/>
      <c r="C11" s="62"/>
      <c r="D11" s="62"/>
      <c r="E11" s="62"/>
      <c r="F11" s="62"/>
      <c r="G11" s="62"/>
      <c r="H11" s="63"/>
    </row>
    <row r="13" spans="1:8" ht="21">
      <c r="A13" s="34" t="s">
        <v>7</v>
      </c>
      <c r="B13" s="34"/>
      <c r="C13" s="79" t="s">
        <v>125</v>
      </c>
      <c r="D13" s="79"/>
      <c r="E13" s="79"/>
      <c r="F13" s="79"/>
    </row>
    <row r="14" spans="1:8" ht="21">
      <c r="A14" s="14" t="s">
        <v>50</v>
      </c>
      <c r="B14" s="60" t="s">
        <v>51</v>
      </c>
      <c r="C14" s="60"/>
      <c r="D14" s="60"/>
      <c r="E14" s="60"/>
      <c r="F14" s="60"/>
      <c r="G14" s="37"/>
    </row>
    <row r="15" spans="1:8">
      <c r="A15" s="90" t="s">
        <v>287</v>
      </c>
      <c r="B15" s="90"/>
      <c r="C15" s="90"/>
      <c r="D15" s="90"/>
      <c r="E15" s="90"/>
      <c r="F15" s="90"/>
    </row>
    <row r="16" spans="1:8" ht="20" customHeight="1">
      <c r="A16" s="26"/>
      <c r="B16" s="89" t="s">
        <v>283</v>
      </c>
      <c r="C16" s="89"/>
      <c r="D16" s="89"/>
      <c r="E16" s="89"/>
      <c r="F16" s="89"/>
    </row>
    <row r="17" spans="1:6" ht="20" customHeight="1">
      <c r="A17" s="26"/>
      <c r="B17" s="89" t="s">
        <v>284</v>
      </c>
      <c r="C17" s="89"/>
      <c r="D17" s="89"/>
      <c r="E17" s="89"/>
      <c r="F17" s="89"/>
    </row>
    <row r="18" spans="1:6" ht="20" customHeight="1">
      <c r="A18" s="26"/>
      <c r="B18" s="89" t="s">
        <v>285</v>
      </c>
      <c r="C18" s="89"/>
      <c r="D18" s="89"/>
      <c r="E18" s="89"/>
      <c r="F18" s="89"/>
    </row>
    <row r="19" spans="1:6" ht="20" customHeight="1">
      <c r="A19" s="26"/>
      <c r="B19" s="89" t="s">
        <v>286</v>
      </c>
      <c r="C19" s="89"/>
      <c r="D19" s="89"/>
      <c r="E19" s="89"/>
      <c r="F19" s="89"/>
    </row>
    <row r="20" spans="1:6" ht="20" customHeight="1">
      <c r="A20" s="90" t="s">
        <v>288</v>
      </c>
      <c r="B20" s="90"/>
      <c r="C20" s="90"/>
      <c r="D20" s="90"/>
      <c r="E20" s="90"/>
      <c r="F20" s="90"/>
    </row>
    <row r="21" spans="1:6" ht="20" customHeight="1">
      <c r="A21" s="39"/>
      <c r="B21" s="89" t="s">
        <v>289</v>
      </c>
      <c r="C21" s="89"/>
      <c r="D21" s="89"/>
      <c r="E21" s="89"/>
      <c r="F21" s="89"/>
    </row>
    <row r="22" spans="1:6" ht="20" customHeight="1">
      <c r="A22" s="39"/>
      <c r="B22" s="89" t="s">
        <v>290</v>
      </c>
      <c r="C22" s="89"/>
      <c r="D22" s="89"/>
      <c r="E22" s="89"/>
      <c r="F22" s="89"/>
    </row>
    <row r="23" spans="1:6" ht="20" customHeight="1">
      <c r="A23" s="39"/>
      <c r="B23" s="89" t="s">
        <v>291</v>
      </c>
      <c r="C23" s="89"/>
      <c r="D23" s="89"/>
      <c r="E23" s="89"/>
      <c r="F23" s="89"/>
    </row>
    <row r="24" spans="1:6" ht="20" customHeight="1">
      <c r="A24" s="39"/>
      <c r="B24" s="89" t="s">
        <v>292</v>
      </c>
      <c r="C24" s="89"/>
      <c r="D24" s="89"/>
      <c r="E24" s="89"/>
      <c r="F24" s="89"/>
    </row>
    <row r="25" spans="1:6" ht="20" customHeight="1">
      <c r="A25" s="39"/>
      <c r="B25" s="89" t="s">
        <v>293</v>
      </c>
      <c r="C25" s="89"/>
      <c r="D25" s="89"/>
      <c r="E25" s="89"/>
      <c r="F25" s="89"/>
    </row>
    <row r="26" spans="1:6" ht="20" customHeight="1">
      <c r="A26" s="91" t="s">
        <v>294</v>
      </c>
      <c r="B26" s="92"/>
      <c r="C26" s="92"/>
      <c r="D26" s="92"/>
      <c r="E26" s="92"/>
      <c r="F26" s="93"/>
    </row>
    <row r="27" spans="1:6" ht="20" customHeight="1">
      <c r="A27" s="39"/>
      <c r="B27" s="89" t="s">
        <v>295</v>
      </c>
      <c r="C27" s="89"/>
      <c r="D27" s="89"/>
      <c r="E27" s="89"/>
      <c r="F27" s="89"/>
    </row>
    <row r="28" spans="1:6" ht="20" customHeight="1">
      <c r="A28" s="39"/>
      <c r="B28" s="89" t="s">
        <v>296</v>
      </c>
      <c r="C28" s="89"/>
      <c r="D28" s="89"/>
      <c r="E28" s="89"/>
      <c r="F28" s="89"/>
    </row>
    <row r="29" spans="1:6" ht="20" customHeight="1">
      <c r="A29" s="39"/>
      <c r="B29" s="89" t="s">
        <v>297</v>
      </c>
      <c r="C29" s="89"/>
      <c r="D29" s="89"/>
      <c r="E29" s="89"/>
      <c r="F29" s="89"/>
    </row>
    <row r="30" spans="1:6" ht="20" customHeight="1">
      <c r="A30" s="39"/>
      <c r="B30" s="89" t="s">
        <v>298</v>
      </c>
      <c r="C30" s="89"/>
      <c r="D30" s="89"/>
      <c r="E30" s="89"/>
      <c r="F30" s="89"/>
    </row>
    <row r="32" spans="1:6" ht="20" customHeight="1">
      <c r="B32" s="88"/>
      <c r="C32" s="88"/>
      <c r="D32" s="88"/>
      <c r="E32" s="88"/>
      <c r="F32" s="88"/>
    </row>
  </sheetData>
  <sheetProtection sheet="1" objects="1" scenarios="1"/>
  <mergeCells count="21">
    <mergeCell ref="B32:F32"/>
    <mergeCell ref="B30:F30"/>
    <mergeCell ref="A26:F26"/>
    <mergeCell ref="B27:F27"/>
    <mergeCell ref="B28:F28"/>
    <mergeCell ref="B29:F29"/>
    <mergeCell ref="B22:F22"/>
    <mergeCell ref="B23:F23"/>
    <mergeCell ref="B24:F24"/>
    <mergeCell ref="B25:F25"/>
    <mergeCell ref="B17:F17"/>
    <mergeCell ref="B18:F18"/>
    <mergeCell ref="B19:F19"/>
    <mergeCell ref="A20:F20"/>
    <mergeCell ref="B21:F21"/>
    <mergeCell ref="B16:F16"/>
    <mergeCell ref="B10:H10"/>
    <mergeCell ref="B11:H11"/>
    <mergeCell ref="C13:F13"/>
    <mergeCell ref="B14:F14"/>
    <mergeCell ref="A15:F15"/>
  </mergeCells>
  <phoneticPr fontId="3"/>
  <conditionalFormatting sqref="B8">
    <cfRule type="expression" dxfId="19" priority="5">
      <formula>$G$8=0</formula>
    </cfRule>
  </conditionalFormatting>
  <conditionalFormatting sqref="C8">
    <cfRule type="expression" dxfId="18" priority="4">
      <formula>$G$8=1</formula>
    </cfRule>
  </conditionalFormatting>
  <conditionalFormatting sqref="D8">
    <cfRule type="expression" dxfId="17" priority="3">
      <formula>$G$8=2</formula>
    </cfRule>
  </conditionalFormatting>
  <conditionalFormatting sqref="E8">
    <cfRule type="expression" dxfId="16" priority="2">
      <formula>$G$8=3</formula>
    </cfRule>
  </conditionalFormatting>
  <conditionalFormatting sqref="F8">
    <cfRule type="expression" dxfId="15" priority="1">
      <formula>$G$8=4</formula>
    </cfRule>
  </conditionalFormatting>
  <dataValidations count="2">
    <dataValidation type="list" allowBlank="1" showInputMessage="1" showErrorMessage="1" sqref="A16:A19" xr:uid="{00000000-0002-0000-0800-000000000000}">
      <formula1>"3,2,1"</formula1>
    </dataValidation>
    <dataValidation type="list" allowBlank="1" showInputMessage="1" showErrorMessage="1" sqref="G8" xr:uid="{00000000-0002-0000-0800-000001000000}">
      <formula1>"4,3,2,1,0"</formula1>
    </dataValidation>
  </dataValidations>
  <pageMargins left="0.7" right="0.7" top="0.75" bottom="0.75" header="0.3" footer="0.3"/>
  <pageSetup paperSize="9" scale="4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12</vt:i4>
      </vt:variant>
    </vt:vector>
  </HeadingPairs>
  <TitlesOfParts>
    <vt:vector size="12" baseType="lpstr">
      <vt:lpstr>記入要領</vt:lpstr>
      <vt:lpstr>要約</vt:lpstr>
      <vt:lpstr>PROG</vt:lpstr>
      <vt:lpstr>英語コミュニケーション</vt:lpstr>
      <vt:lpstr>情報リテラシー</vt:lpstr>
      <vt:lpstr>思考力・問題解決力</vt:lpstr>
      <vt:lpstr>文章記述</vt:lpstr>
      <vt:lpstr>プレゼンテーション</vt:lpstr>
      <vt:lpstr>数量的スキル</vt:lpstr>
      <vt:lpstr>主体的・継続的な学習力</vt:lpstr>
      <vt:lpstr>実行力</vt:lpstr>
      <vt:lpstr>チーム活動力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渡辺　博芳</cp:lastModifiedBy>
  <cp:lastPrinted>2018-04-19T11:32:56Z</cp:lastPrinted>
  <dcterms:created xsi:type="dcterms:W3CDTF">2018-01-21T12:59:33Z</dcterms:created>
  <dcterms:modified xsi:type="dcterms:W3CDTF">2019-09-20T10:57:02Z</dcterms:modified>
</cp:coreProperties>
</file>